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2015" windowHeight="10080" firstSheet="1" activeTab="1"/>
  </bookViews>
  <sheets>
    <sheet name="ฟอร์มปล่าว" sheetId="1" r:id="rId1"/>
    <sheet name="กายภาพ ไซฟ่อนห้วยยาง" sheetId="2" r:id="rId2"/>
    <sheet name=" ไซฟ่อนห้วยยาง(Nov,18)" sheetId="4" r:id="rId3"/>
  </sheets>
  <definedNames>
    <definedName name="_xlnm.Print_Area" localSheetId="2">' ไซฟ่อนห้วยยาง(Nov,18)'!$A$1:$L$110</definedName>
    <definedName name="_xlnm.Print_Area" localSheetId="1">'กายภาพ ไซฟ่อนห้วยยาง'!$A$1:$I$103</definedName>
    <definedName name="_xlnm.Print_Area" localSheetId="0">ฟอร์มปล่าว!$A$1:$M$39</definedName>
  </definedNames>
  <calcPr calcId="125725"/>
</workbook>
</file>

<file path=xl/calcChain.xml><?xml version="1.0" encoding="utf-8"?>
<calcChain xmlns="http://schemas.openxmlformats.org/spreadsheetml/2006/main">
  <c r="R5" i="4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H61" s="1"/>
  <c r="C7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I6" s="1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I61" s="1"/>
  <c r="M7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P7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</calcChain>
</file>

<file path=xl/sharedStrings.xml><?xml version="1.0" encoding="utf-8"?>
<sst xmlns="http://schemas.openxmlformats.org/spreadsheetml/2006/main" count="187" uniqueCount="92">
  <si>
    <t>โครงการสอบเทียบอาคารชลประทาน</t>
  </si>
  <si>
    <t>สำนักบริหารจัดการน้ำและอุทกวิทยา  กรมชลประทาน</t>
  </si>
  <si>
    <t>ข้อมูลทางกายภาพ</t>
  </si>
  <si>
    <t>1. ข้อมูลระบบส่งน้ำที่ตั้งของอาคาร</t>
  </si>
  <si>
    <t xml:space="preserve">  - ข้อมูลทั่วไปของอาคาร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</si>
  <si>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</si>
  <si>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</si>
  <si>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</si>
  <si>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</si>
  <si>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</si>
  <si>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 xml:space="preserve">  - พิกัด                       </t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</si>
  <si>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</si>
  <si>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</si>
  <si>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</si>
  <si>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2. ข้อมูลอาคาร</t>
  </si>
  <si>
    <t xml:space="preserve">  - ชื่ออาคาร</t>
  </si>
  <si>
    <t>จำนวนบาน</t>
  </si>
  <si>
    <t>บาน</t>
  </si>
  <si>
    <t>ขนาดบาน</t>
  </si>
  <si>
    <t>กว้าง</t>
  </si>
  <si>
    <t>เมตร</t>
  </si>
  <si>
    <t>สูง</t>
  </si>
  <si>
    <t xml:space="preserve">  - ระดับพื้น Inlet</t>
  </si>
  <si>
    <t xml:space="preserve">  - ระดับพื้น Outlet</t>
  </si>
  <si>
    <t xml:space="preserve">  - ระดับพื้นธรณีอาคาร</t>
  </si>
  <si>
    <t xml:space="preserve">  - ปริมาณน้ำไหลผ่านสูงสุด</t>
  </si>
  <si>
    <t>ลูกบาศก์เมตร/วินาที</t>
  </si>
  <si>
    <t xml:space="preserve">  - รัศมีความโค้งของบาน (สำหรับบานโค้ง)</t>
  </si>
  <si>
    <t>3. ข้อมูลการสอบเทียบอาคารชลประทาน ( ประเภทบาน )</t>
  </si>
  <si>
    <t>ศูนย์อุทกวิทยาชลประทาน ภาคเหนือตอนบน</t>
  </si>
  <si>
    <t>1.1 ข้อมูลระบบส่งน้ำที่ตั้งของอาคาร</t>
  </si>
  <si>
    <t>อาคาร</t>
  </si>
  <si>
    <t>1.2 ข้อมูลอาคาร</t>
  </si>
  <si>
    <t>-</t>
  </si>
  <si>
    <t>เมตร (ร.ท.ก.)</t>
  </si>
  <si>
    <t>เมตร (ร.ส.ม.)</t>
  </si>
  <si>
    <t>1.3 รูปภาพอาคารชลประทาน</t>
  </si>
  <si>
    <t>ข้อมูลการสอบเทียบอาคารชลประทาน</t>
  </si>
  <si>
    <t>ที่</t>
  </si>
  <si>
    <t>ระดับน้ำ</t>
  </si>
  <si>
    <t>ระดับ</t>
  </si>
  <si>
    <t>H</t>
  </si>
  <si>
    <t>ระยะเปิดบาน</t>
  </si>
  <si>
    <t>Q</t>
  </si>
  <si>
    <t>H/Go</t>
  </si>
  <si>
    <t>Cd</t>
  </si>
  <si>
    <t>ด้านเหนือน้ำ</t>
  </si>
  <si>
    <t>ธรณี</t>
  </si>
  <si>
    <t>(Go)</t>
  </si>
  <si>
    <t>ม.(รทก./รสม.)</t>
  </si>
  <si>
    <t>ม.</t>
  </si>
  <si>
    <t>ลบ.ม./วินาที</t>
  </si>
  <si>
    <t>ข้อมูลการเปิดบานในระดับต่างๆ</t>
  </si>
  <si>
    <t>ระดับธรณี</t>
  </si>
  <si>
    <t>ปริมาณน้ำไหลผ่าน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</si>
  <si>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</si>
  <si>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</si>
  <si>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ปตร.ปากคลองส่งน้ำสายใหญ่ ฝั่งซ้าย</t>
  </si>
  <si>
    <t>โครงการส่งน้ำและบำรุงรักษา แม่ยม</t>
  </si>
  <si>
    <t>0+000</t>
  </si>
  <si>
    <t>แพร่</t>
  </si>
  <si>
    <t>สอง</t>
  </si>
  <si>
    <r>
      <t>N  18</t>
    </r>
    <r>
      <rPr>
        <vertAlign val="superscript"/>
        <sz val="14"/>
        <color theme="1"/>
        <rFont val="TH SarabunPSK"/>
        <family val="2"/>
      </rPr>
      <t>๐</t>
    </r>
    <r>
      <rPr>
        <sz val="16"/>
        <color theme="1"/>
        <rFont val="TH SarabunPSK"/>
        <family val="2"/>
      </rPr>
      <t xml:space="preserve">   29</t>
    </r>
    <r>
      <rPr>
        <sz val="20"/>
        <color theme="1"/>
        <rFont val="TH SarabunPSK"/>
        <family val="2"/>
      </rPr>
      <t>'</t>
    </r>
    <r>
      <rPr>
        <sz val="16"/>
        <color theme="1"/>
        <rFont val="TH SarabunPSK"/>
        <family val="2"/>
      </rPr>
      <t xml:space="preserve">    07.2</t>
    </r>
    <r>
      <rPr>
        <sz val="20"/>
        <color theme="1"/>
        <rFont val="TH SarabunPSK"/>
        <family val="2"/>
      </rPr>
      <t>"</t>
    </r>
  </si>
  <si>
    <r>
      <t>E  100</t>
    </r>
    <r>
      <rPr>
        <vertAlign val="superscript"/>
        <sz val="14"/>
        <color theme="1"/>
        <rFont val="TH SarabunPSK"/>
        <family val="2"/>
      </rPr>
      <t>๐</t>
    </r>
    <r>
      <rPr>
        <sz val="16"/>
        <color theme="1"/>
        <rFont val="TH SarabunPSK"/>
        <family val="2"/>
      </rPr>
      <t xml:space="preserve">   09</t>
    </r>
    <r>
      <rPr>
        <sz val="20"/>
        <color theme="1"/>
        <rFont val="TH SarabunPSK"/>
        <family val="2"/>
      </rPr>
      <t>'</t>
    </r>
    <r>
      <rPr>
        <sz val="16"/>
        <color theme="1"/>
        <rFont val="TH SarabunPSK"/>
        <family val="2"/>
      </rPr>
      <t xml:space="preserve">    28.2</t>
    </r>
    <r>
      <rPr>
        <sz val="20"/>
        <color theme="1"/>
        <rFont val="TH SarabunPSK"/>
        <family val="2"/>
      </rPr>
      <t>"</t>
    </r>
  </si>
  <si>
    <t xml:space="preserve">     คลองดาดคอนกรีต</t>
  </si>
  <si>
    <t xml:space="preserve">     คลองดิน</t>
  </si>
  <si>
    <t>เมตร  (  ร.ท.ก. )</t>
  </si>
  <si>
    <t>เมตร  (           )</t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</si>
  <si>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</si>
  <si>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ประตูระบายน้ำบานโค้ง (Radial or Tainter gate)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</si>
  <si>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การไหลแบบอิสระ (Free flow)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</si>
  <si>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การไหลแบบจม (Submerged flow)</t>
    </r>
  </si>
  <si>
    <t>เหนือ</t>
  </si>
  <si>
    <t>ท้าย</t>
  </si>
  <si>
    <t>โครงการส่งน้ำและบำรุงรักษาแม่ยม</t>
  </si>
  <si>
    <t>ไซฟ่อน</t>
  </si>
  <si>
    <t>ลบ.ม./วิ</t>
  </si>
  <si>
    <t>ม.(รสม.)</t>
  </si>
  <si>
    <t>ม.(รทก.)</t>
  </si>
  <si>
    <t>ปริมาณน้ำ</t>
  </si>
  <si>
    <t>Rating table 2559</t>
  </si>
  <si>
    <t xml:space="preserve">ความสัมพันธ์ระหว่างระดับน้ำ - ปริมาณน้ำ </t>
  </si>
  <si>
    <t>ZG.</t>
  </si>
  <si>
    <r>
      <t xml:space="preserve">  ÿ  </t>
    </r>
    <r>
      <rPr>
        <sz val="16"/>
        <color indexed="8"/>
        <rFont val="TH SarabunPSK"/>
        <family val="2"/>
      </rPr>
      <t>Rating Curve</t>
    </r>
  </si>
  <si>
    <r>
      <t xml:space="preserve">สถานี  คลองส่งน้ำ กม. 29+571  อ.หนองม่วงไข่ จ.แพร่ </t>
    </r>
    <r>
      <rPr>
        <sz val="16"/>
        <color indexed="12"/>
        <rFont val="AngsanaUPC"/>
        <family val="1"/>
      </rPr>
      <t>(18 พ.ย.2559 )</t>
    </r>
  </si>
  <si>
    <t>ม.(รสก.)</t>
  </si>
  <si>
    <r>
      <t xml:space="preserve">สถานี </t>
    </r>
    <r>
      <rPr>
        <b/>
        <sz val="16"/>
        <rFont val="AngsanaUPC"/>
        <charset val="222"/>
      </rPr>
      <t xml:space="preserve"> คลองส่งน้ำ กม. 29+571  </t>
    </r>
    <r>
      <rPr>
        <sz val="16"/>
        <rFont val="AngsanaUPC"/>
        <family val="1"/>
        <charset val="222"/>
      </rPr>
      <t xml:space="preserve">อ.หนองม่วงไข่ จ.แพร่ </t>
    </r>
    <r>
      <rPr>
        <sz val="16"/>
        <color indexed="12"/>
        <rFont val="AngsanaUPC"/>
        <family val="1"/>
        <charset val="222"/>
      </rPr>
      <t>(18 พ.ย.2559 )</t>
    </r>
  </si>
  <si>
    <t>ไซฟ่อนห้วยยาง</t>
  </si>
  <si>
    <t>หนองม่วงไข่</t>
  </si>
  <si>
    <t>N 18º15'29.1''</t>
  </si>
  <si>
    <t>E 100º08'33.2''</t>
  </si>
  <si>
    <t>29 + 571</t>
  </si>
</sst>
</file>

<file path=xl/styles.xml><?xml version="1.0" encoding="utf-8"?>
<styleSheet xmlns="http://schemas.openxmlformats.org/spreadsheetml/2006/main">
  <numFmts count="4">
    <numFmt numFmtId="187" formatCode="0."/>
    <numFmt numFmtId="188" formatCode="0.0000"/>
    <numFmt numFmtId="189" formatCode="0.000"/>
    <numFmt numFmtId="190" formatCode="0.0"/>
  </numFmts>
  <fonts count="27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Symbol"/>
      <family val="1"/>
      <charset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sz val="16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20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JasmineUPC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6"/>
      <name val="AngsanaUPC"/>
      <family val="1"/>
      <charset val="222"/>
    </font>
    <font>
      <b/>
      <sz val="16"/>
      <color indexed="10"/>
      <name val="AngsanaUPC"/>
      <family val="1"/>
      <charset val="222"/>
    </font>
    <font>
      <sz val="16"/>
      <color indexed="12"/>
      <name val="AngsanaUPC"/>
      <family val="1"/>
    </font>
    <font>
      <sz val="14"/>
      <color indexed="10"/>
      <name val="AngsanaUPC"/>
      <family val="1"/>
      <charset val="222"/>
    </font>
    <font>
      <b/>
      <i/>
      <sz val="14"/>
      <color indexed="10"/>
      <name val="AngsanaUPC"/>
      <family val="1"/>
      <charset val="222"/>
    </font>
    <font>
      <b/>
      <sz val="16"/>
      <name val="AngsanaUPC"/>
      <charset val="222"/>
    </font>
    <font>
      <sz val="16"/>
      <color indexed="12"/>
      <name val="AngsanaUPC"/>
      <family val="1"/>
      <charset val="22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14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87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left" vertical="top"/>
    </xf>
    <xf numFmtId="0" fontId="8" fillId="0" borderId="0" xfId="0" applyFont="1" applyAlignment="1"/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187" fontId="1" fillId="0" borderId="5" xfId="0" applyNumberFormat="1" applyFont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2" fontId="1" fillId="3" borderId="5" xfId="0" applyNumberFormat="1" applyFont="1" applyFill="1" applyBorder="1" applyAlignment="1">
      <alignment horizontal="center" vertical="top"/>
    </xf>
    <xf numFmtId="2" fontId="5" fillId="0" borderId="0" xfId="0" applyNumberFormat="1" applyFont="1" applyBorder="1" applyAlignment="1">
      <alignment horizontal="center" vertical="top"/>
    </xf>
    <xf numFmtId="189" fontId="1" fillId="3" borderId="5" xfId="0" applyNumberFormat="1" applyFont="1" applyFill="1" applyBorder="1" applyAlignment="1">
      <alignment horizontal="center" vertical="top"/>
    </xf>
    <xf numFmtId="188" fontId="1" fillId="3" borderId="5" xfId="0" applyNumberFormat="1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center" vertical="top"/>
    </xf>
    <xf numFmtId="2" fontId="10" fillId="0" borderId="5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1" fillId="0" borderId="6" xfId="0" applyNumberFormat="1" applyFont="1" applyBorder="1" applyAlignment="1">
      <alignment vertical="top"/>
    </xf>
    <xf numFmtId="2" fontId="1" fillId="3" borderId="6" xfId="0" applyNumberFormat="1" applyFont="1" applyFill="1" applyBorder="1" applyAlignment="1">
      <alignment horizontal="center" vertical="top"/>
    </xf>
    <xf numFmtId="188" fontId="1" fillId="3" borderId="6" xfId="0" applyNumberFormat="1" applyFont="1" applyFill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189" fontId="1" fillId="3" borderId="6" xfId="0" applyNumberFormat="1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2" fontId="1" fillId="4" borderId="4" xfId="0" applyNumberFormat="1" applyFont="1" applyFill="1" applyBorder="1" applyAlignment="1">
      <alignment horizontal="center" vertical="top"/>
    </xf>
    <xf numFmtId="189" fontId="1" fillId="4" borderId="4" xfId="0" applyNumberFormat="1" applyFont="1" applyFill="1" applyBorder="1" applyAlignment="1">
      <alignment horizontal="center" vertical="top"/>
    </xf>
    <xf numFmtId="189" fontId="1" fillId="4" borderId="2" xfId="0" applyNumberFormat="1" applyFont="1" applyFill="1" applyBorder="1" applyAlignment="1">
      <alignment horizontal="center" vertical="top"/>
    </xf>
    <xf numFmtId="2" fontId="1" fillId="4" borderId="5" xfId="0" applyNumberFormat="1" applyFont="1" applyFill="1" applyBorder="1" applyAlignment="1">
      <alignment horizontal="center" vertical="top"/>
    </xf>
    <xf numFmtId="189" fontId="1" fillId="4" borderId="5" xfId="0" applyNumberFormat="1" applyFont="1" applyFill="1" applyBorder="1" applyAlignment="1">
      <alignment horizontal="center" vertical="top"/>
    </xf>
    <xf numFmtId="189" fontId="1" fillId="4" borderId="0" xfId="0" applyNumberFormat="1" applyFont="1" applyFill="1" applyBorder="1" applyAlignment="1">
      <alignment horizontal="center" vertical="top"/>
    </xf>
    <xf numFmtId="187" fontId="1" fillId="0" borderId="5" xfId="0" applyNumberFormat="1" applyFont="1" applyBorder="1" applyAlignment="1">
      <alignment vertical="top"/>
    </xf>
    <xf numFmtId="2" fontId="1" fillId="0" borderId="5" xfId="0" applyNumberFormat="1" applyFont="1" applyBorder="1" applyAlignment="1">
      <alignment vertical="top"/>
    </xf>
    <xf numFmtId="189" fontId="1" fillId="4" borderId="1" xfId="0" applyNumberFormat="1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187" fontId="1" fillId="0" borderId="6" xfId="0" applyNumberFormat="1" applyFont="1" applyBorder="1" applyAlignment="1">
      <alignment vertical="top"/>
    </xf>
    <xf numFmtId="2" fontId="1" fillId="4" borderId="6" xfId="0" applyNumberFormat="1" applyFont="1" applyFill="1" applyBorder="1" applyAlignment="1">
      <alignment horizontal="center" vertical="top"/>
    </xf>
    <xf numFmtId="2" fontId="1" fillId="0" borderId="6" xfId="0" applyNumberFormat="1" applyFont="1" applyBorder="1" applyAlignment="1">
      <alignment horizontal="center" vertical="top"/>
    </xf>
    <xf numFmtId="189" fontId="1" fillId="4" borderId="6" xfId="0" applyNumberFormat="1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2" fontId="1" fillId="0" borderId="1" xfId="0" applyNumberFormat="1" applyFont="1" applyBorder="1" applyAlignment="1">
      <alignment horizontal="center" vertical="center"/>
    </xf>
    <xf numFmtId="189" fontId="1" fillId="0" borderId="1" xfId="0" applyNumberFormat="1" applyFont="1" applyBorder="1" applyAlignment="1">
      <alignment horizontal="center"/>
    </xf>
    <xf numFmtId="2" fontId="1" fillId="3" borderId="2" xfId="0" applyNumberFormat="1" applyFont="1" applyFill="1" applyBorder="1" applyAlignment="1">
      <alignment horizontal="center" vertical="top"/>
    </xf>
    <xf numFmtId="188" fontId="1" fillId="3" borderId="2" xfId="0" applyNumberFormat="1" applyFont="1" applyFill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/>
    </xf>
    <xf numFmtId="189" fontId="1" fillId="3" borderId="2" xfId="0" applyNumberFormat="1" applyFont="1" applyFill="1" applyBorder="1" applyAlignment="1">
      <alignment horizontal="center" vertical="top"/>
    </xf>
    <xf numFmtId="189" fontId="1" fillId="0" borderId="5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15" fontId="15" fillId="0" borderId="7" xfId="0" applyNumberFormat="1" applyFont="1" applyBorder="1" applyAlignment="1">
      <alignment horizontal="center" vertical="center"/>
    </xf>
    <xf numFmtId="189" fontId="16" fillId="0" borderId="7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top"/>
    </xf>
    <xf numFmtId="189" fontId="16" fillId="0" borderId="8" xfId="0" applyNumberFormat="1" applyFon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top"/>
    </xf>
    <xf numFmtId="189" fontId="10" fillId="0" borderId="5" xfId="0" applyNumberFormat="1" applyFont="1" applyBorder="1" applyAlignment="1">
      <alignment horizontal="center" vertical="center"/>
    </xf>
    <xf numFmtId="189" fontId="10" fillId="0" borderId="4" xfId="0" applyNumberFormat="1" applyFont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top"/>
    </xf>
    <xf numFmtId="188" fontId="1" fillId="3" borderId="0" xfId="0" applyNumberFormat="1" applyFont="1" applyFill="1" applyBorder="1" applyAlignment="1">
      <alignment horizontal="center" vertical="top"/>
    </xf>
    <xf numFmtId="0" fontId="17" fillId="0" borderId="0" xfId="1"/>
    <xf numFmtId="0" fontId="17" fillId="0" borderId="0" xfId="1" applyFont="1" applyBorder="1"/>
    <xf numFmtId="2" fontId="18" fillId="0" borderId="0" xfId="1" applyNumberFormat="1" applyFont="1" applyFill="1" applyBorder="1" applyAlignment="1">
      <alignment horizontal="center" vertical="center"/>
    </xf>
    <xf numFmtId="2" fontId="18" fillId="0" borderId="0" xfId="1" applyNumberFormat="1" applyFont="1" applyBorder="1" applyAlignment="1">
      <alignment horizontal="center" vertical="center"/>
    </xf>
    <xf numFmtId="0" fontId="18" fillId="0" borderId="0" xfId="1" applyFont="1"/>
    <xf numFmtId="0" fontId="18" fillId="0" borderId="0" xfId="1" applyFont="1" applyAlignment="1">
      <alignment horizontal="center"/>
    </xf>
    <xf numFmtId="0" fontId="19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Continuous" vertical="center"/>
    </xf>
    <xf numFmtId="0" fontId="20" fillId="0" borderId="0" xfId="1" applyFont="1" applyBorder="1" applyAlignment="1">
      <alignment horizontal="centerContinuous" vertical="center"/>
    </xf>
    <xf numFmtId="0" fontId="21" fillId="0" borderId="0" xfId="1" applyFont="1" applyBorder="1" applyAlignment="1">
      <alignment horizontal="centerContinuous" vertical="center"/>
    </xf>
    <xf numFmtId="0" fontId="17" fillId="0" borderId="9" xfId="1" applyBorder="1"/>
    <xf numFmtId="0" fontId="17" fillId="0" borderId="0" xfId="1" applyBorder="1"/>
    <xf numFmtId="2" fontId="18" fillId="0" borderId="10" xfId="1" applyNumberFormat="1" applyFont="1" applyBorder="1" applyAlignment="1">
      <alignment horizontal="center" vertical="center"/>
    </xf>
    <xf numFmtId="2" fontId="18" fillId="0" borderId="11" xfId="1" applyNumberFormat="1" applyFont="1" applyBorder="1" applyAlignment="1">
      <alignment horizontal="center" vertical="center"/>
    </xf>
    <xf numFmtId="189" fontId="18" fillId="0" borderId="10" xfId="1" applyNumberFormat="1" applyFont="1" applyBorder="1" applyAlignment="1">
      <alignment horizontal="center" vertical="center"/>
    </xf>
    <xf numFmtId="2" fontId="18" fillId="0" borderId="12" xfId="1" applyNumberFormat="1" applyFont="1" applyBorder="1" applyAlignment="1">
      <alignment horizontal="center" vertical="center"/>
    </xf>
    <xf numFmtId="2" fontId="18" fillId="0" borderId="13" xfId="1" applyNumberFormat="1" applyFont="1" applyBorder="1" applyAlignment="1">
      <alignment horizontal="center" vertical="center"/>
    </xf>
    <xf numFmtId="2" fontId="18" fillId="0" borderId="14" xfId="1" applyNumberFormat="1" applyFont="1" applyBorder="1" applyAlignment="1">
      <alignment horizontal="center" vertical="center"/>
    </xf>
    <xf numFmtId="189" fontId="18" fillId="0" borderId="13" xfId="1" applyNumberFormat="1" applyFont="1" applyBorder="1" applyAlignment="1">
      <alignment horizontal="center" vertical="center"/>
    </xf>
    <xf numFmtId="2" fontId="18" fillId="0" borderId="15" xfId="1" applyNumberFormat="1" applyFont="1" applyBorder="1" applyAlignment="1">
      <alignment horizontal="center" vertical="center"/>
    </xf>
    <xf numFmtId="2" fontId="18" fillId="0" borderId="16" xfId="1" applyNumberFormat="1" applyFont="1" applyBorder="1" applyAlignment="1">
      <alignment horizontal="center" vertical="center"/>
    </xf>
    <xf numFmtId="2" fontId="18" fillId="0" borderId="17" xfId="1" applyNumberFormat="1" applyFont="1" applyBorder="1" applyAlignment="1">
      <alignment horizontal="center" vertical="center"/>
    </xf>
    <xf numFmtId="189" fontId="18" fillId="0" borderId="16" xfId="1" applyNumberFormat="1" applyFont="1" applyBorder="1" applyAlignment="1">
      <alignment horizontal="center" vertical="center"/>
    </xf>
    <xf numFmtId="2" fontId="18" fillId="0" borderId="18" xfId="1" applyNumberFormat="1" applyFont="1" applyBorder="1" applyAlignment="1">
      <alignment horizontal="center" vertical="center"/>
    </xf>
    <xf numFmtId="0" fontId="18" fillId="0" borderId="0" xfId="1" applyFont="1" applyFill="1" applyAlignment="1">
      <alignment horizontal="center"/>
    </xf>
    <xf numFmtId="0" fontId="18" fillId="0" borderId="0" xfId="1" applyFont="1" applyFill="1"/>
    <xf numFmtId="2" fontId="18" fillId="0" borderId="0" xfId="1" applyNumberFormat="1" applyFont="1"/>
    <xf numFmtId="0" fontId="19" fillId="0" borderId="19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8" fillId="0" borderId="0" xfId="1" applyFont="1" applyAlignment="1">
      <alignment horizontal="centerContinuous" vertical="center"/>
    </xf>
    <xf numFmtId="0" fontId="20" fillId="0" borderId="0" xfId="1" applyFont="1" applyAlignment="1">
      <alignment horizontal="centerContinuous" vertical="center"/>
    </xf>
    <xf numFmtId="0" fontId="21" fillId="0" borderId="0" xfId="1" applyFont="1" applyAlignment="1">
      <alignment horizontal="centerContinuous" vertical="center"/>
    </xf>
    <xf numFmtId="190" fontId="18" fillId="0" borderId="0" xfId="1" applyNumberFormat="1" applyFont="1" applyFill="1" applyAlignment="1">
      <alignment horizontal="center"/>
    </xf>
    <xf numFmtId="2" fontId="18" fillId="6" borderId="0" xfId="1" applyNumberFormat="1" applyFont="1" applyFill="1" applyAlignment="1">
      <alignment horizontal="center"/>
    </xf>
    <xf numFmtId="190" fontId="18" fillId="6" borderId="0" xfId="1" applyNumberFormat="1" applyFont="1" applyFill="1" applyAlignment="1">
      <alignment horizontal="center"/>
    </xf>
    <xf numFmtId="0" fontId="23" fillId="0" borderId="0" xfId="1" applyFont="1" applyFill="1"/>
    <xf numFmtId="189" fontId="23" fillId="0" borderId="0" xfId="1" applyNumberFormat="1" applyFont="1" applyFill="1"/>
    <xf numFmtId="2" fontId="18" fillId="0" borderId="0" xfId="1" applyNumberFormat="1" applyFont="1" applyFill="1"/>
    <xf numFmtId="0" fontId="23" fillId="0" borderId="0" xfId="1" applyFont="1" applyFill="1" applyAlignment="1">
      <alignment horizontal="center"/>
    </xf>
    <xf numFmtId="0" fontId="7" fillId="0" borderId="0" xfId="0" applyFont="1" applyAlignment="1">
      <alignment vertical="top"/>
    </xf>
    <xf numFmtId="2" fontId="1" fillId="0" borderId="5" xfId="0" applyNumberFormat="1" applyFont="1" applyFill="1" applyBorder="1" applyAlignment="1">
      <alignment horizontal="center" vertical="top"/>
    </xf>
    <xf numFmtId="2" fontId="10" fillId="0" borderId="5" xfId="0" applyNumberFormat="1" applyFont="1" applyFill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189" fontId="18" fillId="0" borderId="11" xfId="1" applyNumberFormat="1" applyFont="1" applyBorder="1" applyAlignment="1">
      <alignment horizontal="center" vertical="center"/>
    </xf>
    <xf numFmtId="189" fontId="18" fillId="0" borderId="14" xfId="1" applyNumberFormat="1" applyFont="1" applyBorder="1" applyAlignment="1">
      <alignment horizontal="center" vertical="center"/>
    </xf>
    <xf numFmtId="189" fontId="18" fillId="0" borderId="17" xfId="1" applyNumberFormat="1" applyFont="1" applyBorder="1" applyAlignment="1">
      <alignment horizontal="center" vertical="center"/>
    </xf>
    <xf numFmtId="2" fontId="18" fillId="0" borderId="11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188" fontId="1" fillId="5" borderId="5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188" fontId="1" fillId="5" borderId="4" xfId="0" applyNumberFormat="1" applyFont="1" applyFill="1" applyBorder="1" applyAlignment="1">
      <alignment horizontal="center" vertical="top"/>
    </xf>
    <xf numFmtId="188" fontId="1" fillId="5" borderId="6" xfId="0" applyNumberFormat="1" applyFont="1" applyFill="1" applyBorder="1" applyAlignment="1">
      <alignment horizontal="center" vertical="top"/>
    </xf>
    <xf numFmtId="0" fontId="24" fillId="0" borderId="0" xfId="1" applyFont="1" applyFill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ปตร กลางคลองซอย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0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แม่ยม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836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28550597842017"/>
          <c:y val="0.20633459814737709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1887651430958518"/>
                  <c:y val="0.18363754669942131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'กายภาพ ไซฟ่อนห้วยยาง'!$H$53:$H$57</c:f>
              <c:numCache>
                <c:formatCode>0.000</c:formatCode>
                <c:ptCount val="5"/>
              </c:numCache>
            </c:numRef>
          </c:xVal>
          <c:yVal>
            <c:numRef>
              <c:f>'กายภาพ ไซฟ่อนห้วยยาง'!$I$53:$I$57</c:f>
              <c:numCache>
                <c:formatCode>0.000</c:formatCode>
                <c:ptCount val="5"/>
              </c:numCache>
            </c:numRef>
          </c:yVal>
        </c:ser>
        <c:axId val="80794752"/>
        <c:axId val="80796672"/>
      </c:scatterChart>
      <c:valAx>
        <c:axId val="80794752"/>
        <c:scaling>
          <c:orientation val="minMax"/>
          <c:max val="7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55980731559104824"/>
              <c:y val="0.92878814867856063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noFill/>
          <a:ln w="9525" cap="flat" cmpd="sng" algn="ctr">
            <a:noFill/>
            <a:prstDash val="solid"/>
          </a:ln>
          <a:effectLst/>
        </c:spPr>
        <c:txPr>
          <a:bodyPr rot="0" vert="horz"/>
          <a:lstStyle/>
          <a:p>
            <a:pPr>
              <a:defRPr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80796672"/>
        <c:crossesAt val="1.0000000000000005E-2"/>
        <c:crossBetween val="midCat"/>
        <c:majorUnit val="1"/>
        <c:minorUnit val="0.2"/>
      </c:valAx>
      <c:valAx>
        <c:axId val="80796672"/>
        <c:scaling>
          <c:orientation val="minMax"/>
          <c:max val="0.5"/>
          <c:min val="0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0794752"/>
        <c:crosses val="autoZero"/>
        <c:crossBetween val="midCat"/>
        <c:majorUnit val="0.1"/>
        <c:minorUnit val="2.0000000000000011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477" l="0.70000000000000062" r="0.70000000000000062" t="0.7500000000000047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chart" Target="../charts/chart1.xml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21648</xdr:colOff>
      <xdr:row>0</xdr:row>
      <xdr:rowOff>80529</xdr:rowOff>
    </xdr:from>
    <xdr:to>
      <xdr:col>1</xdr:col>
      <xdr:colOff>669348</xdr:colOff>
      <xdr:row>2</xdr:row>
      <xdr:rowOff>175779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7398" y="80529"/>
          <a:ext cx="647700" cy="770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43296</xdr:colOff>
      <xdr:row>28</xdr:row>
      <xdr:rowOff>258618</xdr:rowOff>
    </xdr:from>
    <xdr:to>
      <xdr:col>3</xdr:col>
      <xdr:colOff>407844</xdr:colOff>
      <xdr:row>34</xdr:row>
      <xdr:rowOff>8660</xdr:rowOff>
    </xdr:to>
    <xdr:pic>
      <xdr:nvPicPr>
        <xdr:cNvPr id="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843" t="30321" r="21516" b="42590"/>
        <a:stretch>
          <a:fillRect/>
        </a:stretch>
      </xdr:blipFill>
      <xdr:spPr bwMode="auto">
        <a:xfrm>
          <a:off x="43296" y="7678593"/>
          <a:ext cx="2479098" cy="135024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502714</xdr:colOff>
      <xdr:row>29</xdr:row>
      <xdr:rowOff>133640</xdr:rowOff>
    </xdr:from>
    <xdr:to>
      <xdr:col>6</xdr:col>
      <xdr:colOff>494901</xdr:colOff>
      <xdr:row>34</xdr:row>
      <xdr:rowOff>60615</xdr:rowOff>
    </xdr:to>
    <xdr:pic>
      <xdr:nvPicPr>
        <xdr:cNvPr id="4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32840" t="32629" r="17258" b="39839"/>
        <a:stretch>
          <a:fillRect/>
        </a:stretch>
      </xdr:blipFill>
      <xdr:spPr bwMode="auto">
        <a:xfrm>
          <a:off x="2617264" y="7820315"/>
          <a:ext cx="2116262" cy="1260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342323</xdr:colOff>
      <xdr:row>29</xdr:row>
      <xdr:rowOff>160193</xdr:rowOff>
    </xdr:from>
    <xdr:to>
      <xdr:col>8</xdr:col>
      <xdr:colOff>710045</xdr:colOff>
      <xdr:row>34</xdr:row>
      <xdr:rowOff>50196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80948" y="7846868"/>
          <a:ext cx="1834572" cy="1223503"/>
        </a:xfrm>
        <a:prstGeom prst="rect">
          <a:avLst/>
        </a:prstGeom>
        <a:noFill/>
      </xdr:spPr>
    </xdr:pic>
    <xdr:clientData/>
  </xdr:twoCellAnchor>
  <xdr:twoCellAnchor>
    <xdr:from>
      <xdr:col>1</xdr:col>
      <xdr:colOff>3463</xdr:colOff>
      <xdr:row>34</xdr:row>
      <xdr:rowOff>164523</xdr:rowOff>
    </xdr:from>
    <xdr:to>
      <xdr:col>3</xdr:col>
      <xdr:colOff>225136</xdr:colOff>
      <xdr:row>35</xdr:row>
      <xdr:rowOff>275070</xdr:rowOff>
    </xdr:to>
    <xdr:sp macro="" textlink="">
      <xdr:nvSpPr>
        <xdr:cNvPr id="6" name="สี่เหลี่ยมผืนผ้า 5"/>
        <xdr:cNvSpPr/>
      </xdr:nvSpPr>
      <xdr:spPr>
        <a:xfrm>
          <a:off x="289213" y="9184698"/>
          <a:ext cx="2050473" cy="37724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 b="1"/>
            <a:t>Free flow</a:t>
          </a:r>
          <a:endParaRPr lang="th-TH" sz="1800" b="1"/>
        </a:p>
      </xdr:txBody>
    </xdr:sp>
    <xdr:clientData/>
  </xdr:twoCellAnchor>
  <xdr:twoCellAnchor>
    <xdr:from>
      <xdr:col>5</xdr:col>
      <xdr:colOff>230621</xdr:colOff>
      <xdr:row>34</xdr:row>
      <xdr:rowOff>167120</xdr:rowOff>
    </xdr:from>
    <xdr:to>
      <xdr:col>8</xdr:col>
      <xdr:colOff>79953</xdr:colOff>
      <xdr:row>35</xdr:row>
      <xdr:rowOff>277667</xdr:rowOff>
    </xdr:to>
    <xdr:sp macro="" textlink="">
      <xdr:nvSpPr>
        <xdr:cNvPr id="7" name="สี่เหลี่ยมผืนผ้า 6"/>
        <xdr:cNvSpPr/>
      </xdr:nvSpPr>
      <xdr:spPr>
        <a:xfrm>
          <a:off x="3735821" y="9187295"/>
          <a:ext cx="2049607" cy="37724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 b="1"/>
            <a:t>Submerged flow</a:t>
          </a:r>
          <a:endParaRPr lang="th-TH" sz="1800" b="1"/>
        </a:p>
      </xdr:txBody>
    </xdr:sp>
    <xdr:clientData/>
  </xdr:twoCellAnchor>
  <xdr:twoCellAnchor>
    <xdr:from>
      <xdr:col>3</xdr:col>
      <xdr:colOff>51955</xdr:colOff>
      <xdr:row>11</xdr:row>
      <xdr:rowOff>86591</xdr:rowOff>
    </xdr:from>
    <xdr:to>
      <xdr:col>3</xdr:col>
      <xdr:colOff>173182</xdr:colOff>
      <xdr:row>11</xdr:row>
      <xdr:rowOff>207818</xdr:rowOff>
    </xdr:to>
    <xdr:sp macro="" textlink="">
      <xdr:nvSpPr>
        <xdr:cNvPr id="8" name="สี่เหลี่ยมผืนผ้า 7"/>
        <xdr:cNvSpPr/>
      </xdr:nvSpPr>
      <xdr:spPr>
        <a:xfrm>
          <a:off x="2173432" y="3169227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51954</xdr:colOff>
      <xdr:row>11</xdr:row>
      <xdr:rowOff>103908</xdr:rowOff>
    </xdr:from>
    <xdr:to>
      <xdr:col>5</xdr:col>
      <xdr:colOff>173181</xdr:colOff>
      <xdr:row>11</xdr:row>
      <xdr:rowOff>225135</xdr:rowOff>
    </xdr:to>
    <xdr:sp macro="" textlink="">
      <xdr:nvSpPr>
        <xdr:cNvPr id="9" name="สี่เหลี่ยมผืนผ้า 8"/>
        <xdr:cNvSpPr/>
      </xdr:nvSpPr>
      <xdr:spPr>
        <a:xfrm>
          <a:off x="3558886" y="3186544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25</xdr:row>
      <xdr:rowOff>95249</xdr:rowOff>
    </xdr:from>
    <xdr:to>
      <xdr:col>1</xdr:col>
      <xdr:colOff>216476</xdr:colOff>
      <xdr:row>25</xdr:row>
      <xdr:rowOff>216476</xdr:rowOff>
    </xdr:to>
    <xdr:sp macro="" textlink="">
      <xdr:nvSpPr>
        <xdr:cNvPr id="10" name="สี่เหลี่ยมผืนผ้า 9"/>
        <xdr:cNvSpPr/>
      </xdr:nvSpPr>
      <xdr:spPr>
        <a:xfrm>
          <a:off x="380999" y="6745431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26</xdr:row>
      <xdr:rowOff>86590</xdr:rowOff>
    </xdr:from>
    <xdr:to>
      <xdr:col>1</xdr:col>
      <xdr:colOff>216476</xdr:colOff>
      <xdr:row>26</xdr:row>
      <xdr:rowOff>207817</xdr:rowOff>
    </xdr:to>
    <xdr:sp macro="" textlink="">
      <xdr:nvSpPr>
        <xdr:cNvPr id="11" name="สี่เหลี่ยมผืนผ้า 10"/>
        <xdr:cNvSpPr/>
      </xdr:nvSpPr>
      <xdr:spPr>
        <a:xfrm>
          <a:off x="380999" y="7005204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27</xdr:row>
      <xdr:rowOff>77931</xdr:rowOff>
    </xdr:from>
    <xdr:to>
      <xdr:col>1</xdr:col>
      <xdr:colOff>216476</xdr:colOff>
      <xdr:row>27</xdr:row>
      <xdr:rowOff>199158</xdr:rowOff>
    </xdr:to>
    <xdr:sp macro="" textlink="">
      <xdr:nvSpPr>
        <xdr:cNvPr id="12" name="สี่เหลี่ยมผืนผ้า 11"/>
        <xdr:cNvSpPr/>
      </xdr:nvSpPr>
      <xdr:spPr>
        <a:xfrm>
          <a:off x="380999" y="7264976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28</xdr:row>
      <xdr:rowOff>60613</xdr:rowOff>
    </xdr:from>
    <xdr:to>
      <xdr:col>1</xdr:col>
      <xdr:colOff>216476</xdr:colOff>
      <xdr:row>28</xdr:row>
      <xdr:rowOff>181840</xdr:rowOff>
    </xdr:to>
    <xdr:sp macro="" textlink="">
      <xdr:nvSpPr>
        <xdr:cNvPr id="13" name="สี่เหลี่ยมผืนผ้า 12"/>
        <xdr:cNvSpPr/>
      </xdr:nvSpPr>
      <xdr:spPr>
        <a:xfrm>
          <a:off x="380999" y="7516090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</xdr:row>
      <xdr:rowOff>118629</xdr:rowOff>
    </xdr:from>
    <xdr:to>
      <xdr:col>8</xdr:col>
      <xdr:colOff>626052</xdr:colOff>
      <xdr:row>80</xdr:row>
      <xdr:rowOff>238124</xdr:rowOff>
    </xdr:to>
    <xdr:graphicFrame macro="">
      <xdr:nvGraphicFramePr>
        <xdr:cNvPr id="4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161925</xdr:colOff>
      <xdr:row>35</xdr:row>
      <xdr:rowOff>264102</xdr:rowOff>
    </xdr:from>
    <xdr:to>
      <xdr:col>1</xdr:col>
      <xdr:colOff>304800</xdr:colOff>
      <xdr:row>36</xdr:row>
      <xdr:rowOff>174913</xdr:rowOff>
    </xdr:to>
    <xdr:cxnSp macro="">
      <xdr:nvCxnSpPr>
        <xdr:cNvPr id="6" name="ตัวเชื่อมต่อตรง 5"/>
        <xdr:cNvCxnSpPr/>
      </xdr:nvCxnSpPr>
      <xdr:spPr>
        <a:xfrm flipV="1">
          <a:off x="447675" y="9455727"/>
          <a:ext cx="142875" cy="177511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26377</xdr:colOff>
      <xdr:row>11</xdr:row>
      <xdr:rowOff>48026</xdr:rowOff>
    </xdr:from>
    <xdr:to>
      <xdr:col>5</xdr:col>
      <xdr:colOff>169252</xdr:colOff>
      <xdr:row>11</xdr:row>
      <xdr:rowOff>226070</xdr:rowOff>
    </xdr:to>
    <xdr:cxnSp macro="">
      <xdr:nvCxnSpPr>
        <xdr:cNvPr id="8" name="ตัวเชื่อมต่อตรง 7"/>
        <xdr:cNvCxnSpPr/>
      </xdr:nvCxnSpPr>
      <xdr:spPr>
        <a:xfrm flipV="1">
          <a:off x="3533309" y="3130662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476251</xdr:colOff>
      <xdr:row>25</xdr:row>
      <xdr:rowOff>23812</xdr:rowOff>
    </xdr:from>
    <xdr:to>
      <xdr:col>7</xdr:col>
      <xdr:colOff>243543</xdr:colOff>
      <xdr:row>34</xdr:row>
      <xdr:rowOff>186375</xdr:rowOff>
    </xdr:to>
    <xdr:pic>
      <xdr:nvPicPr>
        <xdr:cNvPr id="7" name="รูปภาพ 6" descr="IMG_25590809_16031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62001" y="6441281"/>
          <a:ext cx="4470261" cy="252000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36"/>
  <sheetViews>
    <sheetView showWhiteSpace="0" zoomScaleNormal="100" zoomScalePageLayoutView="110" workbookViewId="0">
      <selection activeCell="F26" sqref="F26"/>
    </sheetView>
  </sheetViews>
  <sheetFormatPr defaultRowHeight="21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26.25">
      <c r="B1" s="135" t="s">
        <v>0</v>
      </c>
      <c r="C1" s="135"/>
      <c r="D1" s="135"/>
      <c r="E1" s="135"/>
      <c r="F1" s="135"/>
      <c r="G1" s="135"/>
      <c r="H1" s="135"/>
      <c r="I1" s="135"/>
    </row>
    <row r="2" spans="1:9" ht="22.5" customHeight="1">
      <c r="A2" s="2"/>
      <c r="B2" s="136" t="s">
        <v>1</v>
      </c>
      <c r="C2" s="136"/>
      <c r="D2" s="136"/>
      <c r="E2" s="136"/>
      <c r="F2" s="136"/>
      <c r="G2" s="136"/>
      <c r="H2" s="136"/>
      <c r="I2" s="136"/>
    </row>
    <row r="3" spans="1:9" ht="21" customHeight="1">
      <c r="A3" s="2"/>
      <c r="B3" s="137" t="s">
        <v>29</v>
      </c>
      <c r="C3" s="137"/>
      <c r="D3" s="137"/>
      <c r="E3" s="137"/>
      <c r="F3" s="137"/>
      <c r="G3" s="137"/>
      <c r="H3" s="137"/>
      <c r="I3" s="137"/>
    </row>
    <row r="4" spans="1:9" ht="18" customHeight="1">
      <c r="A4" s="2"/>
      <c r="B4" s="2"/>
      <c r="C4" s="2"/>
      <c r="D4" s="2"/>
      <c r="E4" s="2"/>
      <c r="F4" s="2"/>
      <c r="G4" s="2"/>
      <c r="H4" s="2"/>
      <c r="I4" s="2"/>
    </row>
    <row r="5" spans="1:9">
      <c r="A5" s="3"/>
      <c r="B5" s="4" t="s">
        <v>2</v>
      </c>
      <c r="C5" s="2"/>
      <c r="D5" s="132"/>
      <c r="E5" s="132"/>
      <c r="F5" s="132"/>
      <c r="G5" s="132"/>
      <c r="H5" s="132"/>
      <c r="I5" s="132"/>
    </row>
    <row r="6" spans="1:9" ht="21.2" customHeight="1">
      <c r="A6" s="2"/>
      <c r="B6" s="4" t="s">
        <v>3</v>
      </c>
      <c r="C6" s="2"/>
      <c r="D6" s="2"/>
      <c r="E6" s="132"/>
      <c r="F6" s="132"/>
      <c r="G6" s="132"/>
      <c r="H6" s="132"/>
      <c r="I6" s="132"/>
    </row>
    <row r="7" spans="1:9" ht="21.2" customHeight="1">
      <c r="A7" s="2"/>
      <c r="B7" s="4" t="s">
        <v>4</v>
      </c>
      <c r="C7" s="2"/>
      <c r="D7" s="133" t="s">
        <v>57</v>
      </c>
      <c r="E7" s="133"/>
      <c r="F7" s="133"/>
      <c r="G7" s="133"/>
      <c r="H7" s="133"/>
      <c r="I7" s="133"/>
    </row>
    <row r="8" spans="1:9" ht="21.2" customHeight="1">
      <c r="A8" s="2"/>
      <c r="B8" s="4" t="s">
        <v>5</v>
      </c>
      <c r="C8" s="2"/>
      <c r="D8" s="132" t="s">
        <v>58</v>
      </c>
      <c r="E8" s="132"/>
      <c r="F8" s="132"/>
      <c r="G8" s="132"/>
      <c r="H8" s="132"/>
      <c r="I8" s="132"/>
    </row>
    <row r="9" spans="1:9" ht="21.2" customHeight="1">
      <c r="A9" s="2"/>
      <c r="B9" s="4" t="s">
        <v>6</v>
      </c>
      <c r="C9" s="2"/>
      <c r="D9" s="134" t="s">
        <v>59</v>
      </c>
      <c r="E9" s="134"/>
      <c r="F9" s="134"/>
      <c r="G9" s="134"/>
      <c r="H9" s="134"/>
      <c r="I9" s="134"/>
    </row>
    <row r="10" spans="1:9" ht="21.2" customHeight="1">
      <c r="A10" s="2"/>
      <c r="B10" s="4" t="s">
        <v>8</v>
      </c>
      <c r="C10" s="2"/>
      <c r="D10" s="7" t="s">
        <v>61</v>
      </c>
      <c r="E10" s="7"/>
      <c r="F10" s="10"/>
      <c r="G10" s="6" t="s">
        <v>9</v>
      </c>
      <c r="H10" s="1" t="s">
        <v>60</v>
      </c>
      <c r="I10" s="7"/>
    </row>
    <row r="11" spans="1:9" ht="21.2" customHeight="1">
      <c r="A11" s="2"/>
      <c r="B11" s="4" t="s">
        <v>10</v>
      </c>
      <c r="C11" s="2"/>
      <c r="D11" s="133" t="s">
        <v>62</v>
      </c>
      <c r="E11" s="133"/>
      <c r="F11" s="133" t="s">
        <v>63</v>
      </c>
      <c r="G11" s="133"/>
      <c r="H11" s="10"/>
      <c r="I11" s="10"/>
    </row>
    <row r="12" spans="1:9" ht="21.2" customHeight="1">
      <c r="A12" s="2"/>
      <c r="B12" s="4" t="s">
        <v>11</v>
      </c>
      <c r="C12" s="2"/>
      <c r="D12" s="2" t="s">
        <v>65</v>
      </c>
      <c r="E12" s="2"/>
      <c r="F12" s="2" t="s">
        <v>64</v>
      </c>
      <c r="G12" s="2"/>
      <c r="H12" s="2"/>
      <c r="I12" s="2"/>
    </row>
    <row r="13" spans="1:9" ht="14.1" customHeight="1">
      <c r="A13" s="2"/>
      <c r="B13" s="4"/>
      <c r="C13" s="2"/>
      <c r="D13" s="2"/>
      <c r="E13" s="2"/>
      <c r="F13" s="2"/>
      <c r="G13" s="2"/>
      <c r="H13" s="2"/>
      <c r="I13" s="2"/>
    </row>
    <row r="14" spans="1:9" ht="21.2" customHeight="1">
      <c r="A14" s="2"/>
      <c r="B14" s="4" t="s">
        <v>14</v>
      </c>
      <c r="C14" s="2"/>
      <c r="D14" s="2"/>
      <c r="E14" s="2"/>
      <c r="F14" s="2"/>
      <c r="G14" s="2"/>
      <c r="H14" s="2"/>
      <c r="I14" s="2"/>
    </row>
    <row r="15" spans="1:9" ht="21.2" customHeight="1">
      <c r="A15" s="2"/>
      <c r="B15" s="4" t="s">
        <v>15</v>
      </c>
      <c r="C15" s="2"/>
      <c r="D15" s="2"/>
      <c r="E15" s="2"/>
      <c r="F15" s="2"/>
      <c r="G15" s="2"/>
      <c r="H15" s="2"/>
      <c r="I15" s="2"/>
    </row>
    <row r="16" spans="1:9" ht="21.2" customHeight="1">
      <c r="A16" s="2"/>
      <c r="B16" s="11"/>
      <c r="C16" s="12" t="s">
        <v>16</v>
      </c>
      <c r="D16" s="12"/>
      <c r="E16" s="12"/>
      <c r="F16" s="12"/>
      <c r="G16" s="13">
        <v>2</v>
      </c>
      <c r="H16" s="12" t="s">
        <v>17</v>
      </c>
      <c r="I16" s="2"/>
    </row>
    <row r="17" spans="1:9" ht="21.2" customHeight="1">
      <c r="A17" s="2"/>
      <c r="B17" s="4"/>
      <c r="C17" s="12" t="s">
        <v>18</v>
      </c>
      <c r="D17" s="12"/>
      <c r="E17" s="14" t="s">
        <v>19</v>
      </c>
      <c r="F17" s="15"/>
      <c r="G17" s="66">
        <v>4</v>
      </c>
      <c r="H17" s="12" t="s">
        <v>20</v>
      </c>
      <c r="I17" s="2"/>
    </row>
    <row r="18" spans="1:9" ht="21.2" customHeight="1">
      <c r="A18" s="2"/>
      <c r="B18" s="4"/>
      <c r="C18" s="12"/>
      <c r="D18" s="12"/>
      <c r="E18" s="14" t="s">
        <v>21</v>
      </c>
      <c r="F18" s="16"/>
      <c r="G18" s="66">
        <v>2.5</v>
      </c>
      <c r="H18" s="12" t="s">
        <v>20</v>
      </c>
      <c r="I18" s="2"/>
    </row>
    <row r="19" spans="1:9" ht="21.2" customHeight="1">
      <c r="A19" s="2"/>
      <c r="B19" s="4" t="s">
        <v>22</v>
      </c>
      <c r="C19" s="2"/>
      <c r="D19" s="2"/>
      <c r="E19" s="2"/>
      <c r="F19" s="2"/>
      <c r="G19" s="17"/>
      <c r="H19" s="18" t="s">
        <v>67</v>
      </c>
      <c r="I19" s="2"/>
    </row>
    <row r="20" spans="1:9" ht="21.2" customHeight="1">
      <c r="A20" s="2"/>
      <c r="B20" s="4" t="s">
        <v>23</v>
      </c>
      <c r="C20" s="2"/>
      <c r="D20" s="2"/>
      <c r="E20" s="2"/>
      <c r="F20" s="2"/>
      <c r="G20" s="17"/>
      <c r="H20" s="18" t="s">
        <v>67</v>
      </c>
      <c r="I20" s="2"/>
    </row>
    <row r="21" spans="1:9" ht="21.2" customHeight="1">
      <c r="A21" s="2"/>
      <c r="B21" s="19" t="s">
        <v>24</v>
      </c>
      <c r="C21" s="2"/>
      <c r="D21" s="2"/>
      <c r="E21" s="2"/>
      <c r="F21" s="2"/>
      <c r="G21" s="67">
        <v>178.3</v>
      </c>
      <c r="H21" s="18" t="s">
        <v>66</v>
      </c>
      <c r="I21" s="2"/>
    </row>
    <row r="22" spans="1:9" ht="21.2" customHeight="1">
      <c r="A22" s="2"/>
      <c r="B22" s="4" t="s">
        <v>25</v>
      </c>
      <c r="C22" s="2"/>
      <c r="D22" s="2"/>
      <c r="E22" s="2"/>
      <c r="F22" s="2"/>
      <c r="G22" s="17"/>
      <c r="H22" s="20" t="s">
        <v>26</v>
      </c>
      <c r="I22" s="2"/>
    </row>
    <row r="23" spans="1:9" ht="21.2" customHeight="1">
      <c r="A23" s="2"/>
      <c r="B23" s="4" t="s">
        <v>27</v>
      </c>
      <c r="C23" s="2"/>
      <c r="D23" s="2"/>
      <c r="E23" s="2"/>
      <c r="F23" s="2"/>
      <c r="G23" s="17"/>
      <c r="H23" s="18" t="s">
        <v>20</v>
      </c>
      <c r="I23" s="2"/>
    </row>
    <row r="24" spans="1:9" ht="14.1" customHeight="1">
      <c r="A24" s="2"/>
      <c r="B24" s="4"/>
      <c r="C24" s="2"/>
      <c r="D24" s="21"/>
      <c r="E24" s="2"/>
      <c r="F24" s="2"/>
      <c r="G24" s="2"/>
      <c r="H24" s="2"/>
      <c r="I24" s="2"/>
    </row>
    <row r="25" spans="1:9" ht="21.2" customHeight="1">
      <c r="A25" s="3"/>
      <c r="B25" s="4" t="s">
        <v>28</v>
      </c>
      <c r="C25" s="2"/>
      <c r="D25" s="2"/>
      <c r="E25" s="2"/>
      <c r="F25" s="2"/>
      <c r="G25" s="2"/>
      <c r="H25" s="2"/>
      <c r="I25" s="2"/>
    </row>
    <row r="26" spans="1:9" ht="21.2" customHeight="1">
      <c r="A26" s="2"/>
      <c r="B26" s="2" t="s">
        <v>68</v>
      </c>
      <c r="C26" s="2"/>
      <c r="D26" s="2"/>
      <c r="E26" s="2"/>
      <c r="F26" s="2"/>
      <c r="G26" s="2"/>
      <c r="H26" s="2"/>
      <c r="I26" s="2"/>
    </row>
    <row r="27" spans="1:9" ht="21.2" customHeight="1">
      <c r="A27" s="2"/>
      <c r="B27" s="2" t="s">
        <v>69</v>
      </c>
      <c r="C27" s="2"/>
      <c r="D27" s="2"/>
      <c r="E27" s="2"/>
      <c r="F27" s="2"/>
      <c r="G27" s="2"/>
      <c r="H27" s="2"/>
      <c r="I27" s="2"/>
    </row>
    <row r="28" spans="1:9" ht="21.2" customHeight="1">
      <c r="A28" s="2"/>
      <c r="B28" s="2" t="s">
        <v>70</v>
      </c>
      <c r="C28" s="2"/>
      <c r="D28" s="2"/>
      <c r="E28" s="2"/>
      <c r="F28" s="2"/>
      <c r="G28" s="2"/>
      <c r="H28" s="2"/>
      <c r="I28" s="2"/>
    </row>
    <row r="29" spans="1:9" ht="21.2" customHeight="1">
      <c r="A29" s="2"/>
      <c r="B29" s="1" t="s">
        <v>71</v>
      </c>
      <c r="C29" s="2"/>
      <c r="D29" s="2"/>
      <c r="E29" s="2"/>
      <c r="F29" s="2"/>
      <c r="G29" s="2"/>
      <c r="H29" s="2"/>
      <c r="I29" s="2"/>
    </row>
    <row r="30" spans="1:9" ht="21.2" customHeight="1">
      <c r="A30" s="2"/>
      <c r="C30" s="2"/>
      <c r="D30" s="2"/>
      <c r="E30" s="2"/>
      <c r="F30" s="2"/>
      <c r="G30" s="2"/>
      <c r="H30" s="2"/>
      <c r="I30" s="2"/>
    </row>
    <row r="31" spans="1:9" ht="21.2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21.2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21.2" customHeight="1">
      <c r="A33" s="2"/>
      <c r="B33" s="2"/>
      <c r="C33" s="2"/>
      <c r="D33" s="2"/>
      <c r="E33" s="2"/>
      <c r="F33" s="2"/>
      <c r="G33" s="2"/>
      <c r="H33" s="2"/>
      <c r="I33" s="2"/>
    </row>
    <row r="34" spans="1:9" ht="21.2" customHeight="1">
      <c r="A34" s="2"/>
      <c r="B34" s="2"/>
      <c r="C34" s="2"/>
      <c r="D34" s="2"/>
      <c r="E34" s="2"/>
      <c r="F34" s="2"/>
      <c r="G34" s="2"/>
      <c r="H34" s="2"/>
      <c r="I34" s="2"/>
    </row>
    <row r="35" spans="1:9" ht="21.2" customHeight="1">
      <c r="A35" s="2"/>
      <c r="B35" s="131"/>
      <c r="C35" s="131"/>
      <c r="D35" s="2"/>
      <c r="E35" s="2"/>
      <c r="F35" s="12"/>
      <c r="G35" s="12"/>
      <c r="H35" s="2"/>
      <c r="I35" s="2"/>
    </row>
    <row r="36" spans="1:9">
      <c r="A36" s="3"/>
      <c r="B36" s="2"/>
      <c r="D36" s="2"/>
      <c r="F36" s="12"/>
      <c r="G36" s="12"/>
      <c r="H36" s="2"/>
      <c r="I36" s="2"/>
    </row>
  </sheetData>
  <mergeCells count="11">
    <mergeCell ref="B1:I1"/>
    <mergeCell ref="B2:I2"/>
    <mergeCell ref="B3:I3"/>
    <mergeCell ref="D11:E11"/>
    <mergeCell ref="F11:G11"/>
    <mergeCell ref="B35:C35"/>
    <mergeCell ref="D5:I5"/>
    <mergeCell ref="E6:I6"/>
    <mergeCell ref="D7:I7"/>
    <mergeCell ref="D8:I8"/>
    <mergeCell ref="D9:I9"/>
  </mergeCells>
  <printOptions horizontalCentered="1"/>
  <pageMargins left="0.39370078740157483" right="0.19685039370078741" top="0.39370078740157483" bottom="0.39370078740157483" header="0" footer="0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O103"/>
  <sheetViews>
    <sheetView tabSelected="1" view="pageBreakPreview" zoomScale="80" zoomScaleNormal="90" zoomScaleSheetLayoutView="80" zoomScalePageLayoutView="110" workbookViewId="0">
      <selection activeCell="G19" sqref="G19"/>
    </sheetView>
  </sheetViews>
  <sheetFormatPr defaultRowHeight="21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0" width="5" style="1" customWidth="1"/>
    <col min="11" max="13" width="9" style="1"/>
    <col min="14" max="14" width="10.25" style="1" bestFit="1" customWidth="1"/>
    <col min="15" max="16384" width="9" style="1"/>
  </cols>
  <sheetData>
    <row r="1" spans="1:9" ht="26.25">
      <c r="B1" s="135" t="s">
        <v>0</v>
      </c>
      <c r="C1" s="135"/>
      <c r="D1" s="135"/>
      <c r="E1" s="135"/>
      <c r="F1" s="135"/>
      <c r="G1" s="135"/>
      <c r="H1" s="135"/>
      <c r="I1" s="135"/>
    </row>
    <row r="2" spans="1:9" ht="22.5" customHeight="1">
      <c r="A2" s="2"/>
      <c r="B2" s="136" t="s">
        <v>1</v>
      </c>
      <c r="C2" s="136"/>
      <c r="D2" s="136"/>
      <c r="E2" s="136"/>
      <c r="F2" s="136"/>
      <c r="G2" s="136"/>
      <c r="H2" s="136"/>
      <c r="I2" s="136"/>
    </row>
    <row r="3" spans="1:9" ht="21" customHeight="1">
      <c r="A3" s="2"/>
      <c r="B3" s="137" t="s">
        <v>29</v>
      </c>
      <c r="C3" s="137"/>
      <c r="D3" s="137"/>
      <c r="E3" s="137"/>
      <c r="F3" s="137"/>
      <c r="G3" s="137"/>
      <c r="H3" s="137"/>
      <c r="I3" s="137"/>
    </row>
    <row r="4" spans="1:9" ht="18" customHeight="1">
      <c r="A4" s="2"/>
      <c r="B4" s="2"/>
      <c r="C4" s="2"/>
      <c r="D4" s="2"/>
      <c r="E4" s="2"/>
      <c r="F4" s="2"/>
      <c r="G4" s="2"/>
      <c r="H4" s="2"/>
      <c r="I4" s="2"/>
    </row>
    <row r="5" spans="1:9">
      <c r="A5" s="3">
        <v>1</v>
      </c>
      <c r="B5" s="4" t="s">
        <v>2</v>
      </c>
      <c r="C5" s="2"/>
      <c r="D5" s="2"/>
      <c r="E5" s="2"/>
      <c r="F5" s="2"/>
      <c r="G5" s="2"/>
      <c r="H5" s="2"/>
      <c r="I5" s="2"/>
    </row>
    <row r="6" spans="1:9" ht="21.2" customHeight="1">
      <c r="A6" s="2"/>
      <c r="B6" s="4" t="s">
        <v>30</v>
      </c>
      <c r="C6" s="2"/>
      <c r="D6" s="2"/>
      <c r="E6" s="2"/>
      <c r="F6" s="2"/>
      <c r="G6" s="2"/>
      <c r="H6" s="2"/>
      <c r="I6" s="2"/>
    </row>
    <row r="7" spans="1:9" ht="21.2" customHeight="1">
      <c r="A7" s="2"/>
      <c r="B7" s="4" t="s">
        <v>4</v>
      </c>
      <c r="C7" s="2"/>
      <c r="D7" s="5" t="s">
        <v>87</v>
      </c>
      <c r="E7" s="5"/>
      <c r="F7" s="5"/>
      <c r="G7" s="5"/>
      <c r="H7" s="6" t="s">
        <v>31</v>
      </c>
      <c r="I7" s="7"/>
    </row>
    <row r="8" spans="1:9" ht="21.2" customHeight="1">
      <c r="A8" s="2"/>
      <c r="B8" s="4" t="s">
        <v>5</v>
      </c>
      <c r="C8" s="2"/>
      <c r="D8" s="5" t="s">
        <v>74</v>
      </c>
      <c r="E8" s="5"/>
      <c r="F8" s="8"/>
      <c r="G8" s="9"/>
      <c r="H8" s="10"/>
      <c r="I8" s="10"/>
    </row>
    <row r="9" spans="1:9" ht="21.2" customHeight="1">
      <c r="A9" s="2"/>
      <c r="B9" s="4" t="s">
        <v>6</v>
      </c>
      <c r="C9" s="2"/>
      <c r="D9" s="126" t="s">
        <v>91</v>
      </c>
      <c r="E9" s="7"/>
      <c r="F9" s="10"/>
      <c r="G9" s="10"/>
      <c r="H9" s="6" t="s">
        <v>7</v>
      </c>
      <c r="I9" s="7"/>
    </row>
    <row r="10" spans="1:9" ht="21.2" customHeight="1">
      <c r="A10" s="2"/>
      <c r="B10" s="4" t="s">
        <v>8</v>
      </c>
      <c r="C10" s="2"/>
      <c r="D10" s="7" t="s">
        <v>88</v>
      </c>
      <c r="E10" s="7"/>
      <c r="F10" s="10"/>
      <c r="G10" s="10"/>
      <c r="H10" s="6" t="s">
        <v>9</v>
      </c>
      <c r="I10" s="7" t="s">
        <v>60</v>
      </c>
    </row>
    <row r="11" spans="1:9" ht="21.2" customHeight="1">
      <c r="A11" s="2"/>
      <c r="B11" s="4" t="s">
        <v>10</v>
      </c>
      <c r="C11" s="2"/>
      <c r="D11" s="133" t="s">
        <v>89</v>
      </c>
      <c r="E11" s="133"/>
      <c r="F11" s="133" t="s">
        <v>90</v>
      </c>
      <c r="G11" s="133"/>
      <c r="H11" s="10"/>
      <c r="I11" s="10"/>
    </row>
    <row r="12" spans="1:9" ht="21.2" customHeight="1">
      <c r="A12" s="2"/>
      <c r="B12" s="4" t="s">
        <v>11</v>
      </c>
      <c r="C12" s="2"/>
      <c r="D12" s="2" t="s">
        <v>12</v>
      </c>
      <c r="E12" s="2"/>
      <c r="F12" s="2" t="s">
        <v>13</v>
      </c>
      <c r="G12" s="2"/>
      <c r="H12" s="2"/>
      <c r="I12" s="2"/>
    </row>
    <row r="13" spans="1:9" ht="14.1" customHeight="1">
      <c r="A13" s="2"/>
      <c r="B13" s="4"/>
      <c r="C13" s="2"/>
      <c r="D13" s="2"/>
      <c r="E13" s="2"/>
      <c r="F13" s="2"/>
      <c r="G13" s="2"/>
      <c r="H13" s="2"/>
      <c r="I13" s="2"/>
    </row>
    <row r="14" spans="1:9" ht="21.2" customHeight="1">
      <c r="A14" s="2"/>
      <c r="B14" s="4" t="s">
        <v>32</v>
      </c>
      <c r="C14" s="2"/>
      <c r="D14" s="2"/>
      <c r="E14" s="2"/>
      <c r="F14" s="2"/>
      <c r="G14" s="2"/>
      <c r="H14" s="2"/>
      <c r="I14" s="2"/>
    </row>
    <row r="15" spans="1:9" ht="21.2" customHeight="1">
      <c r="A15" s="2"/>
      <c r="B15" s="4" t="s">
        <v>15</v>
      </c>
      <c r="C15" s="2" t="s">
        <v>75</v>
      </c>
      <c r="D15" s="2"/>
      <c r="E15" s="2"/>
      <c r="F15" s="2"/>
      <c r="G15" s="2"/>
      <c r="H15" s="2"/>
      <c r="I15" s="2"/>
    </row>
    <row r="16" spans="1:9" ht="21.2" customHeight="1">
      <c r="A16" s="2"/>
      <c r="B16" s="4"/>
      <c r="C16" s="2"/>
      <c r="D16" s="2" t="s">
        <v>16</v>
      </c>
      <c r="E16" s="2"/>
      <c r="F16" s="2"/>
      <c r="G16" s="22">
        <v>2</v>
      </c>
      <c r="H16" s="2" t="s">
        <v>17</v>
      </c>
      <c r="I16" s="2"/>
    </row>
    <row r="17" spans="1:9" ht="21.2" customHeight="1">
      <c r="A17" s="2"/>
      <c r="B17" s="4"/>
      <c r="C17" s="2"/>
      <c r="D17" s="2" t="s">
        <v>18</v>
      </c>
      <c r="E17" s="23" t="s">
        <v>19</v>
      </c>
      <c r="F17" s="21"/>
      <c r="G17" s="124">
        <v>1.8</v>
      </c>
      <c r="H17" s="2" t="s">
        <v>20</v>
      </c>
      <c r="I17" s="2"/>
    </row>
    <row r="18" spans="1:9" ht="21.2" customHeight="1">
      <c r="A18" s="2"/>
      <c r="B18" s="4"/>
      <c r="C18" s="2"/>
      <c r="D18" s="2"/>
      <c r="E18" s="23" t="s">
        <v>21</v>
      </c>
      <c r="F18" s="24"/>
      <c r="G18" s="124">
        <v>1.8</v>
      </c>
      <c r="H18" s="2" t="s">
        <v>20</v>
      </c>
      <c r="I18" s="2"/>
    </row>
    <row r="19" spans="1:9" ht="21.2" customHeight="1">
      <c r="A19" s="2"/>
      <c r="B19" s="4" t="s">
        <v>22</v>
      </c>
      <c r="C19" s="2"/>
      <c r="D19" s="2"/>
      <c r="E19" s="2"/>
      <c r="F19" s="2"/>
      <c r="G19" s="42" t="s">
        <v>33</v>
      </c>
      <c r="H19" s="2" t="s">
        <v>34</v>
      </c>
      <c r="I19" s="2"/>
    </row>
    <row r="20" spans="1:9" ht="21.2" customHeight="1">
      <c r="A20" s="2"/>
      <c r="B20" s="4" t="s">
        <v>23</v>
      </c>
      <c r="C20" s="2"/>
      <c r="D20" s="2"/>
      <c r="E20" s="2"/>
      <c r="F20" s="2"/>
      <c r="G20" s="42" t="s">
        <v>33</v>
      </c>
      <c r="H20" s="2" t="s">
        <v>34</v>
      </c>
      <c r="I20" s="2"/>
    </row>
    <row r="21" spans="1:9" ht="21.2" customHeight="1">
      <c r="A21" s="2"/>
      <c r="B21" s="19" t="s">
        <v>24</v>
      </c>
      <c r="C21" s="2"/>
      <c r="D21" s="2"/>
      <c r="E21" s="2"/>
      <c r="F21" s="2"/>
      <c r="G21" s="125">
        <v>0</v>
      </c>
      <c r="H21" s="2" t="s">
        <v>35</v>
      </c>
      <c r="I21" s="2"/>
    </row>
    <row r="22" spans="1:9" ht="21.2" customHeight="1">
      <c r="A22" s="2"/>
      <c r="B22" s="4" t="s">
        <v>25</v>
      </c>
      <c r="C22" s="2"/>
      <c r="D22" s="2"/>
      <c r="E22" s="2"/>
      <c r="F22" s="2"/>
      <c r="G22" s="42" t="s">
        <v>33</v>
      </c>
      <c r="H22" s="2" t="s">
        <v>26</v>
      </c>
      <c r="I22" s="2"/>
    </row>
    <row r="23" spans="1:9" ht="21.2" customHeight="1">
      <c r="A23" s="2"/>
      <c r="B23" s="4" t="s">
        <v>27</v>
      </c>
      <c r="C23" s="2"/>
      <c r="D23" s="2"/>
      <c r="E23" s="2"/>
      <c r="F23" s="2"/>
      <c r="G23" s="22" t="s">
        <v>33</v>
      </c>
      <c r="H23" s="2" t="s">
        <v>20</v>
      </c>
      <c r="I23" s="2"/>
    </row>
    <row r="24" spans="1:9" ht="14.1" customHeight="1">
      <c r="A24" s="2"/>
      <c r="B24" s="4"/>
      <c r="C24" s="2"/>
      <c r="D24" s="21"/>
      <c r="E24" s="2"/>
      <c r="F24" s="2"/>
      <c r="G24" s="2"/>
      <c r="H24" s="2"/>
      <c r="I24" s="2"/>
    </row>
    <row r="25" spans="1:9" ht="21.2" customHeight="1">
      <c r="A25" s="2"/>
      <c r="B25" s="4" t="s">
        <v>36</v>
      </c>
      <c r="C25" s="2"/>
      <c r="D25" s="2"/>
      <c r="E25" s="2"/>
      <c r="F25" s="2"/>
      <c r="G25" s="2"/>
      <c r="H25" s="2"/>
      <c r="I25" s="2"/>
    </row>
    <row r="26" spans="1:9" ht="21.2" customHeight="1">
      <c r="A26" s="131"/>
      <c r="B26" s="131"/>
      <c r="C26" s="131"/>
      <c r="D26" s="131"/>
      <c r="E26" s="131"/>
      <c r="F26" s="131"/>
      <c r="G26" s="131"/>
      <c r="H26" s="131"/>
      <c r="I26" s="131"/>
    </row>
    <row r="27" spans="1:9" ht="21.2" customHeight="1">
      <c r="A27" s="131"/>
      <c r="B27" s="131"/>
      <c r="C27" s="131"/>
      <c r="D27" s="131"/>
      <c r="E27" s="131"/>
      <c r="F27" s="131"/>
      <c r="G27" s="131"/>
      <c r="H27" s="131"/>
      <c r="I27" s="131"/>
    </row>
    <row r="28" spans="1:9" ht="21.2" customHeight="1">
      <c r="A28" s="131"/>
      <c r="B28" s="131"/>
      <c r="C28" s="131"/>
      <c r="D28" s="131"/>
      <c r="E28" s="131"/>
      <c r="F28" s="131"/>
      <c r="G28" s="131"/>
      <c r="H28" s="131"/>
      <c r="I28" s="131"/>
    </row>
    <row r="29" spans="1:9" ht="21.2" customHeight="1">
      <c r="A29" s="131"/>
      <c r="B29" s="131"/>
      <c r="C29" s="131"/>
      <c r="D29" s="131"/>
      <c r="E29" s="131"/>
      <c r="F29" s="131"/>
      <c r="G29" s="131"/>
      <c r="H29" s="131"/>
      <c r="I29" s="131"/>
    </row>
    <row r="30" spans="1:9" ht="21.2" customHeight="1">
      <c r="A30" s="131"/>
      <c r="B30" s="131"/>
      <c r="C30" s="131"/>
      <c r="D30" s="131"/>
      <c r="E30" s="131"/>
      <c r="F30" s="131"/>
      <c r="G30" s="131"/>
      <c r="H30" s="131"/>
      <c r="I30" s="131"/>
    </row>
    <row r="31" spans="1:9" ht="21.2" customHeight="1">
      <c r="A31" s="131"/>
      <c r="B31" s="131"/>
      <c r="C31" s="131"/>
      <c r="D31" s="131"/>
      <c r="E31" s="131"/>
      <c r="F31" s="131"/>
      <c r="G31" s="131"/>
      <c r="H31" s="131"/>
      <c r="I31" s="131"/>
    </row>
    <row r="32" spans="1:9" ht="21.2" customHeight="1">
      <c r="A32" s="131"/>
      <c r="B32" s="131"/>
      <c r="C32" s="131"/>
      <c r="D32" s="131"/>
      <c r="E32" s="131"/>
      <c r="F32" s="131"/>
      <c r="G32" s="131"/>
      <c r="H32" s="131"/>
      <c r="I32" s="131"/>
    </row>
    <row r="33" spans="1:9" ht="21.2" customHeight="1">
      <c r="A33" s="131"/>
      <c r="B33" s="131"/>
      <c r="C33" s="131"/>
      <c r="D33" s="131"/>
      <c r="E33" s="131"/>
      <c r="F33" s="131"/>
      <c r="G33" s="131"/>
      <c r="H33" s="131"/>
      <c r="I33" s="131"/>
    </row>
    <row r="34" spans="1:9" ht="21.2" customHeight="1">
      <c r="A34" s="131"/>
      <c r="B34" s="131"/>
      <c r="C34" s="131"/>
      <c r="D34" s="131"/>
      <c r="E34" s="131"/>
      <c r="F34" s="131"/>
      <c r="G34" s="131"/>
      <c r="H34" s="131"/>
      <c r="I34" s="131"/>
    </row>
    <row r="35" spans="1:9" ht="21.2" customHeight="1">
      <c r="A35" s="131"/>
      <c r="B35" s="131"/>
      <c r="C35" s="131"/>
      <c r="D35" s="131"/>
      <c r="E35" s="131"/>
      <c r="F35" s="131"/>
      <c r="G35" s="131"/>
      <c r="H35" s="131"/>
      <c r="I35" s="131"/>
    </row>
    <row r="36" spans="1:9">
      <c r="A36" s="3">
        <v>2</v>
      </c>
      <c r="B36" s="4" t="s">
        <v>37</v>
      </c>
      <c r="C36" s="2"/>
      <c r="D36" s="2"/>
      <c r="E36" s="2"/>
      <c r="F36" s="2"/>
      <c r="G36" s="2"/>
      <c r="H36" s="2"/>
      <c r="I36" s="2"/>
    </row>
    <row r="37" spans="1:9" ht="21.75">
      <c r="A37" s="2"/>
      <c r="B37" s="123" t="s">
        <v>83</v>
      </c>
      <c r="C37" s="2"/>
      <c r="D37" s="2"/>
      <c r="E37" s="2"/>
      <c r="F37" s="2"/>
      <c r="G37" s="2"/>
      <c r="H37" s="2"/>
      <c r="I37" s="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 ht="14.1" customHeight="1">
      <c r="A40" s="2"/>
      <c r="B40" s="2"/>
      <c r="C40" s="2"/>
      <c r="D40" s="2"/>
      <c r="E40" s="2"/>
      <c r="F40" s="2"/>
      <c r="G40" s="2"/>
      <c r="H40" s="2"/>
      <c r="I40" s="2"/>
    </row>
    <row r="41" spans="1:9" ht="14.1" customHeight="1">
      <c r="A41" s="2"/>
      <c r="B41" s="2"/>
      <c r="C41" s="2"/>
      <c r="D41" s="2"/>
      <c r="E41" s="2"/>
      <c r="F41" s="2"/>
      <c r="G41" s="2"/>
      <c r="H41" s="2"/>
      <c r="I41" s="2"/>
    </row>
    <row r="42" spans="1:9" ht="21.2" customHeight="1">
      <c r="A42" s="2"/>
      <c r="B42" s="2"/>
      <c r="C42" s="2"/>
      <c r="D42" s="2"/>
      <c r="E42" s="2"/>
      <c r="F42" s="2"/>
      <c r="G42" s="2"/>
      <c r="H42" s="2"/>
      <c r="I42" s="2"/>
    </row>
    <row r="43" spans="1:9" ht="21.2" customHeight="1">
      <c r="A43" s="2"/>
      <c r="B43" s="2"/>
      <c r="C43" s="2"/>
      <c r="D43" s="2"/>
      <c r="E43" s="2"/>
      <c r="F43" s="2"/>
      <c r="G43" s="2"/>
      <c r="H43" s="2"/>
      <c r="I43" s="2"/>
    </row>
    <row r="44" spans="1:9" ht="21.2" customHeight="1">
      <c r="A44" s="2"/>
      <c r="B44" s="2"/>
      <c r="C44" s="2"/>
      <c r="D44" s="2"/>
      <c r="E44" s="2"/>
      <c r="F44" s="2"/>
      <c r="G44" s="2"/>
      <c r="H44" s="2"/>
      <c r="I44" s="2"/>
    </row>
    <row r="45" spans="1:9" ht="21.2" customHeight="1">
      <c r="A45" s="2"/>
      <c r="B45" s="2"/>
      <c r="C45" s="2"/>
      <c r="D45" s="2"/>
      <c r="E45" s="2"/>
      <c r="F45" s="2"/>
      <c r="G45" s="2"/>
      <c r="H45" s="2"/>
      <c r="I45" s="2"/>
    </row>
    <row r="46" spans="1:9" ht="21.2" customHeight="1">
      <c r="A46" s="2"/>
      <c r="B46" s="2"/>
      <c r="C46" s="2"/>
      <c r="D46" s="2"/>
      <c r="E46" s="2"/>
      <c r="F46" s="2"/>
      <c r="G46" s="2"/>
      <c r="H46" s="2"/>
      <c r="I46" s="2"/>
    </row>
    <row r="47" spans="1:9" ht="21.2" customHeight="1">
      <c r="A47" s="2"/>
      <c r="B47" s="2"/>
      <c r="C47" s="2"/>
      <c r="D47" s="2"/>
      <c r="E47" s="2"/>
      <c r="F47" s="2"/>
      <c r="G47" s="2"/>
      <c r="H47" s="2"/>
      <c r="I47" s="2"/>
    </row>
    <row r="48" spans="1:9" ht="21.2" customHeight="1">
      <c r="A48" s="2"/>
      <c r="B48" s="2"/>
      <c r="C48" s="2"/>
      <c r="D48" s="2"/>
      <c r="E48" s="2"/>
      <c r="F48" s="2"/>
      <c r="G48" s="2"/>
      <c r="H48" s="2"/>
      <c r="I48" s="2"/>
    </row>
    <row r="49" spans="1:15" ht="11.25" customHeight="1" thickBot="1">
      <c r="A49" s="2"/>
      <c r="B49" s="2"/>
      <c r="C49" s="2"/>
      <c r="D49" s="2"/>
      <c r="E49" s="2"/>
      <c r="F49" s="2"/>
      <c r="G49" s="2"/>
      <c r="H49" s="2"/>
      <c r="I49" s="2"/>
    </row>
    <row r="50" spans="1:15" ht="19.7" customHeight="1">
      <c r="A50" s="138" t="s">
        <v>38</v>
      </c>
      <c r="B50" s="25" t="s">
        <v>39</v>
      </c>
      <c r="C50" s="25" t="s">
        <v>40</v>
      </c>
      <c r="D50" s="138" t="s">
        <v>41</v>
      </c>
      <c r="E50" s="25"/>
      <c r="F50" s="25" t="s">
        <v>42</v>
      </c>
      <c r="G50" s="138" t="s">
        <v>43</v>
      </c>
      <c r="H50" s="138" t="s">
        <v>44</v>
      </c>
      <c r="I50" s="138" t="s">
        <v>45</v>
      </c>
    </row>
    <row r="51" spans="1:15" ht="19.7" customHeight="1">
      <c r="A51" s="139"/>
      <c r="B51" s="26" t="s">
        <v>46</v>
      </c>
      <c r="C51" s="26" t="s">
        <v>47</v>
      </c>
      <c r="D51" s="139"/>
      <c r="E51" s="27"/>
      <c r="F51" s="26" t="s">
        <v>48</v>
      </c>
      <c r="G51" s="140"/>
      <c r="H51" s="139"/>
      <c r="I51" s="139"/>
    </row>
    <row r="52" spans="1:15" ht="19.7" customHeight="1" thickBot="1">
      <c r="A52" s="28"/>
      <c r="B52" s="29" t="s">
        <v>49</v>
      </c>
      <c r="C52" s="29" t="s">
        <v>49</v>
      </c>
      <c r="D52" s="28"/>
      <c r="E52" s="28"/>
      <c r="F52" s="29" t="s">
        <v>50</v>
      </c>
      <c r="G52" s="79" t="s">
        <v>51</v>
      </c>
      <c r="H52" s="27"/>
      <c r="I52" s="28"/>
      <c r="L52" s="1" t="s">
        <v>72</v>
      </c>
      <c r="M52" s="1" t="s">
        <v>73</v>
      </c>
      <c r="N52" s="73" t="s">
        <v>42</v>
      </c>
      <c r="O52" s="73" t="s">
        <v>43</v>
      </c>
    </row>
    <row r="53" spans="1:15">
      <c r="A53" s="76"/>
      <c r="B53" s="77"/>
      <c r="C53" s="68"/>
      <c r="D53" s="68"/>
      <c r="E53" s="69"/>
      <c r="F53" s="70"/>
      <c r="G53" s="81"/>
      <c r="H53" s="71"/>
      <c r="I53" s="71"/>
      <c r="K53" s="74">
        <v>240955</v>
      </c>
      <c r="L53" s="75">
        <v>2.6020000000000003</v>
      </c>
      <c r="M53" s="75">
        <v>1.887</v>
      </c>
      <c r="N53" s="78">
        <v>0.4</v>
      </c>
      <c r="O53" s="75">
        <v>6.3710000000000004</v>
      </c>
    </row>
    <row r="54" spans="1:15">
      <c r="A54" s="32"/>
      <c r="B54" s="77"/>
      <c r="C54" s="34"/>
      <c r="D54" s="34"/>
      <c r="E54" s="37"/>
      <c r="F54" s="33"/>
      <c r="G54" s="80"/>
      <c r="H54" s="36"/>
      <c r="I54" s="36"/>
      <c r="K54" s="74">
        <v>240955</v>
      </c>
      <c r="L54" s="75">
        <v>2.5220000000000002</v>
      </c>
      <c r="M54" s="75">
        <v>1.9669999999999999</v>
      </c>
      <c r="N54" s="78">
        <v>0.8</v>
      </c>
      <c r="O54" s="75">
        <v>8.9730000000000008</v>
      </c>
    </row>
    <row r="55" spans="1:15">
      <c r="A55" s="32"/>
      <c r="B55" s="77"/>
      <c r="C55" s="34"/>
      <c r="D55" s="34"/>
      <c r="E55" s="37"/>
      <c r="F55" s="33"/>
      <c r="G55" s="80"/>
      <c r="H55" s="36"/>
      <c r="I55" s="36"/>
      <c r="K55" s="74">
        <v>240955</v>
      </c>
      <c r="L55" s="75">
        <v>2.3420000000000005</v>
      </c>
      <c r="M55" s="75">
        <v>2.0869999999999997</v>
      </c>
      <c r="N55" s="78">
        <v>1.2</v>
      </c>
      <c r="O55" s="75">
        <v>12.282999999999999</v>
      </c>
    </row>
    <row r="56" spans="1:15">
      <c r="A56" s="32"/>
      <c r="B56" s="77"/>
      <c r="C56" s="34"/>
      <c r="D56" s="34"/>
      <c r="E56" s="37"/>
      <c r="F56" s="33"/>
      <c r="G56" s="80"/>
      <c r="H56" s="36"/>
      <c r="I56" s="36"/>
      <c r="K56" s="74">
        <v>240955</v>
      </c>
      <c r="L56" s="75">
        <v>2.2820000000000005</v>
      </c>
      <c r="M56" s="75">
        <v>2.2169999999999996</v>
      </c>
      <c r="N56" s="78">
        <v>1.6</v>
      </c>
      <c r="O56" s="75">
        <v>10.25</v>
      </c>
    </row>
    <row r="57" spans="1:15">
      <c r="A57" s="32"/>
      <c r="B57" s="77"/>
      <c r="C57" s="34"/>
      <c r="D57" s="82"/>
      <c r="E57" s="83"/>
      <c r="F57" s="40"/>
      <c r="G57" s="80"/>
      <c r="H57" s="36"/>
      <c r="I57" s="36"/>
      <c r="K57" s="74">
        <v>240955</v>
      </c>
      <c r="L57" s="75">
        <v>2.2820000000000005</v>
      </c>
      <c r="M57" s="75">
        <v>2.2269999999999999</v>
      </c>
      <c r="N57" s="78">
        <v>2</v>
      </c>
      <c r="O57" s="75">
        <v>8.7750000000000004</v>
      </c>
    </row>
    <row r="58" spans="1:15">
      <c r="A58" s="42"/>
      <c r="B58" s="39"/>
      <c r="C58" s="34"/>
      <c r="D58" s="34"/>
      <c r="E58" s="37"/>
      <c r="F58" s="39"/>
      <c r="G58" s="72"/>
      <c r="H58" s="36"/>
      <c r="I58" s="36"/>
    </row>
    <row r="59" spans="1:15">
      <c r="A59" s="42"/>
      <c r="B59" s="39"/>
      <c r="C59" s="34"/>
      <c r="D59" s="34"/>
      <c r="E59" s="37"/>
      <c r="F59" s="39"/>
      <c r="G59" s="39"/>
      <c r="H59" s="36"/>
      <c r="I59" s="36"/>
    </row>
    <row r="60" spans="1:15">
      <c r="A60" s="42"/>
      <c r="B60" s="39"/>
      <c r="C60" s="34"/>
      <c r="D60" s="34"/>
      <c r="E60" s="37"/>
      <c r="F60" s="39"/>
      <c r="G60" s="39"/>
      <c r="H60" s="36"/>
      <c r="I60" s="36"/>
    </row>
    <row r="61" spans="1:15">
      <c r="A61" s="42"/>
      <c r="B61" s="39"/>
      <c r="C61" s="34"/>
      <c r="D61" s="34"/>
      <c r="E61" s="37"/>
      <c r="F61" s="39"/>
      <c r="G61" s="39"/>
      <c r="H61" s="36"/>
      <c r="I61" s="36"/>
    </row>
    <row r="62" spans="1:15">
      <c r="A62" s="42"/>
      <c r="B62" s="39"/>
      <c r="C62" s="34"/>
      <c r="D62" s="34"/>
      <c r="E62" s="37"/>
      <c r="F62" s="39"/>
      <c r="G62" s="39"/>
      <c r="H62" s="36"/>
      <c r="I62" s="36"/>
    </row>
    <row r="63" spans="1:15">
      <c r="A63" s="42"/>
      <c r="B63" s="39"/>
      <c r="C63" s="34"/>
      <c r="D63" s="34"/>
      <c r="E63" s="37"/>
      <c r="F63" s="39"/>
      <c r="G63" s="39"/>
      <c r="H63" s="36"/>
      <c r="I63" s="36"/>
    </row>
    <row r="64" spans="1:15">
      <c r="A64" s="42"/>
      <c r="B64" s="39"/>
      <c r="C64" s="34"/>
      <c r="D64" s="34"/>
      <c r="E64" s="37"/>
      <c r="F64" s="39"/>
      <c r="G64" s="39"/>
      <c r="H64" s="36"/>
      <c r="I64" s="36"/>
    </row>
    <row r="65" spans="1:9">
      <c r="A65" s="42"/>
      <c r="B65" s="39"/>
      <c r="C65" s="34"/>
      <c r="D65" s="34"/>
      <c r="E65" s="37"/>
      <c r="F65" s="39"/>
      <c r="G65" s="39"/>
      <c r="H65" s="36"/>
      <c r="I65" s="36"/>
    </row>
    <row r="66" spans="1:9">
      <c r="A66" s="42"/>
      <c r="B66" s="39"/>
      <c r="C66" s="34"/>
      <c r="D66" s="34"/>
      <c r="E66" s="37"/>
      <c r="F66" s="39"/>
      <c r="G66" s="39"/>
      <c r="H66" s="36"/>
      <c r="I66" s="36"/>
    </row>
    <row r="67" spans="1:9" ht="21.75" thickBot="1">
      <c r="A67" s="43"/>
      <c r="B67" s="44"/>
      <c r="C67" s="45"/>
      <c r="D67" s="45"/>
      <c r="E67" s="46"/>
      <c r="F67" s="47"/>
      <c r="G67" s="47"/>
      <c r="H67" s="48"/>
      <c r="I67" s="48"/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131"/>
      <c r="B70" s="131"/>
      <c r="C70" s="131"/>
      <c r="D70" s="131"/>
      <c r="E70" s="131"/>
      <c r="F70" s="131"/>
      <c r="G70" s="131"/>
      <c r="H70" s="131"/>
      <c r="I70" s="131"/>
    </row>
    <row r="71" spans="1:9">
      <c r="A71" s="131"/>
      <c r="B71" s="131"/>
      <c r="C71" s="131"/>
      <c r="D71" s="131"/>
      <c r="E71" s="131"/>
      <c r="F71" s="131"/>
      <c r="G71" s="131"/>
      <c r="H71" s="131"/>
      <c r="I71" s="131"/>
    </row>
    <row r="72" spans="1:9">
      <c r="A72" s="131"/>
      <c r="B72" s="131"/>
      <c r="C72" s="131"/>
      <c r="D72" s="131"/>
      <c r="E72" s="131"/>
      <c r="F72" s="131"/>
      <c r="G72" s="131"/>
      <c r="H72" s="131"/>
      <c r="I72" s="131"/>
    </row>
    <row r="73" spans="1:9">
      <c r="A73" s="131"/>
      <c r="B73" s="131"/>
      <c r="C73" s="131"/>
      <c r="D73" s="131"/>
      <c r="E73" s="131"/>
      <c r="F73" s="131"/>
      <c r="G73" s="131"/>
      <c r="H73" s="131"/>
      <c r="I73" s="131"/>
    </row>
    <row r="74" spans="1:9">
      <c r="A74" s="131"/>
      <c r="B74" s="131"/>
      <c r="C74" s="131"/>
      <c r="D74" s="131"/>
      <c r="E74" s="131"/>
      <c r="F74" s="131"/>
      <c r="G74" s="131"/>
      <c r="H74" s="131"/>
      <c r="I74" s="131"/>
    </row>
    <row r="75" spans="1:9">
      <c r="A75" s="131"/>
      <c r="B75" s="131"/>
      <c r="C75" s="131"/>
      <c r="D75" s="131"/>
      <c r="E75" s="131"/>
      <c r="F75" s="131"/>
      <c r="G75" s="131"/>
      <c r="H75" s="131"/>
      <c r="I75" s="131"/>
    </row>
    <row r="76" spans="1:9">
      <c r="A76" s="131"/>
      <c r="B76" s="131"/>
      <c r="C76" s="131"/>
      <c r="D76" s="131"/>
      <c r="E76" s="131"/>
      <c r="F76" s="131"/>
      <c r="G76" s="131"/>
      <c r="H76" s="131"/>
      <c r="I76" s="131"/>
    </row>
    <row r="77" spans="1:9">
      <c r="A77" s="131"/>
      <c r="B77" s="131"/>
      <c r="C77" s="131"/>
      <c r="D77" s="131"/>
      <c r="E77" s="131"/>
      <c r="F77" s="131"/>
      <c r="G77" s="131"/>
      <c r="H77" s="131"/>
      <c r="I77" s="131"/>
    </row>
    <row r="78" spans="1:9">
      <c r="A78" s="131"/>
      <c r="B78" s="131"/>
      <c r="C78" s="131"/>
      <c r="D78" s="131"/>
      <c r="E78" s="131"/>
      <c r="F78" s="131"/>
      <c r="G78" s="131"/>
      <c r="H78" s="131"/>
      <c r="I78" s="131"/>
    </row>
    <row r="79" spans="1:9">
      <c r="A79" s="131"/>
      <c r="B79" s="131"/>
      <c r="C79" s="131"/>
      <c r="D79" s="131"/>
      <c r="E79" s="131"/>
      <c r="F79" s="131"/>
      <c r="G79" s="131"/>
      <c r="H79" s="131"/>
      <c r="I79" s="131"/>
    </row>
    <row r="80" spans="1:9">
      <c r="A80" s="131"/>
      <c r="B80" s="131"/>
      <c r="C80" s="131"/>
      <c r="D80" s="131"/>
      <c r="E80" s="131"/>
      <c r="F80" s="131"/>
      <c r="G80" s="131"/>
      <c r="H80" s="131"/>
      <c r="I80" s="131"/>
    </row>
    <row r="81" spans="1:9">
      <c r="A81" s="131"/>
      <c r="B81" s="131"/>
      <c r="C81" s="131"/>
      <c r="D81" s="131"/>
      <c r="E81" s="131"/>
      <c r="F81" s="131"/>
      <c r="G81" s="131"/>
      <c r="H81" s="131"/>
      <c r="I81" s="131"/>
    </row>
    <row r="82" spans="1:9">
      <c r="A82" s="3">
        <v>3</v>
      </c>
      <c r="B82" s="4" t="s">
        <v>52</v>
      </c>
      <c r="C82" s="2"/>
      <c r="D82" s="2"/>
      <c r="E82" s="2"/>
      <c r="F82" s="2"/>
      <c r="G82" s="2"/>
      <c r="H82" s="2"/>
      <c r="I82" s="2"/>
    </row>
    <row r="83" spans="1:9" ht="11.25" customHeight="1" thickBot="1">
      <c r="A83" s="2"/>
      <c r="B83" s="2"/>
      <c r="C83" s="2"/>
      <c r="D83" s="2"/>
      <c r="E83" s="2"/>
      <c r="F83" s="2"/>
      <c r="G83" s="2"/>
      <c r="H83" s="2"/>
      <c r="I83" s="2"/>
    </row>
    <row r="84" spans="1:9" ht="19.7" customHeight="1">
      <c r="A84" s="138" t="s">
        <v>38</v>
      </c>
      <c r="B84" s="25" t="s">
        <v>39</v>
      </c>
      <c r="C84" s="138" t="s">
        <v>53</v>
      </c>
      <c r="D84" s="138" t="s">
        <v>41</v>
      </c>
      <c r="E84" s="49" t="s">
        <v>42</v>
      </c>
      <c r="F84" s="138" t="s">
        <v>44</v>
      </c>
      <c r="G84" s="138" t="s">
        <v>45</v>
      </c>
      <c r="H84" s="138" t="s">
        <v>54</v>
      </c>
      <c r="I84" s="138"/>
    </row>
    <row r="85" spans="1:9" ht="19.7" customHeight="1">
      <c r="A85" s="139"/>
      <c r="B85" s="26" t="s">
        <v>46</v>
      </c>
      <c r="C85" s="139"/>
      <c r="D85" s="139"/>
      <c r="E85" s="26" t="s">
        <v>48</v>
      </c>
      <c r="F85" s="139"/>
      <c r="G85" s="139"/>
      <c r="H85" s="139"/>
      <c r="I85" s="139"/>
    </row>
    <row r="86" spans="1:9" ht="19.7" customHeight="1" thickBot="1">
      <c r="A86" s="142"/>
      <c r="B86" s="50" t="s">
        <v>49</v>
      </c>
      <c r="C86" s="50" t="s">
        <v>49</v>
      </c>
      <c r="D86" s="142"/>
      <c r="E86" s="29" t="s">
        <v>50</v>
      </c>
      <c r="F86" s="142"/>
      <c r="G86" s="142"/>
      <c r="H86" s="143" t="s">
        <v>51</v>
      </c>
      <c r="I86" s="143"/>
    </row>
    <row r="87" spans="1:9" ht="21.2" customHeight="1">
      <c r="A87" s="30"/>
      <c r="B87" s="70"/>
      <c r="C87" s="51"/>
      <c r="D87" s="51"/>
      <c r="E87" s="31"/>
      <c r="F87" s="52"/>
      <c r="G87" s="53"/>
      <c r="H87" s="144"/>
      <c r="I87" s="144"/>
    </row>
    <row r="88" spans="1:9" ht="21.2" customHeight="1">
      <c r="A88" s="32"/>
      <c r="B88" s="33"/>
      <c r="C88" s="54"/>
      <c r="D88" s="54"/>
      <c r="E88" s="35"/>
      <c r="F88" s="55"/>
      <c r="G88" s="55"/>
      <c r="H88" s="141"/>
      <c r="I88" s="141"/>
    </row>
    <row r="89" spans="1:9" ht="21.2" customHeight="1">
      <c r="A89" s="32"/>
      <c r="B89" s="33"/>
      <c r="C89" s="54"/>
      <c r="D89" s="54"/>
      <c r="E89" s="33"/>
      <c r="F89" s="55"/>
      <c r="G89" s="55"/>
      <c r="H89" s="141"/>
      <c r="I89" s="141"/>
    </row>
    <row r="90" spans="1:9" ht="21.2" customHeight="1">
      <c r="A90" s="32"/>
      <c r="B90" s="33"/>
      <c r="C90" s="54"/>
      <c r="D90" s="54"/>
      <c r="E90" s="38"/>
      <c r="F90" s="55"/>
      <c r="G90" s="55"/>
      <c r="H90" s="141"/>
      <c r="I90" s="141"/>
    </row>
    <row r="91" spans="1:9" ht="21.2" customHeight="1">
      <c r="A91" s="32"/>
      <c r="B91" s="33"/>
      <c r="C91" s="54"/>
      <c r="D91" s="54"/>
      <c r="E91" s="38"/>
      <c r="F91" s="55"/>
      <c r="G91" s="55"/>
      <c r="H91" s="141"/>
      <c r="I91" s="141"/>
    </row>
    <row r="92" spans="1:9" ht="21.2" customHeight="1">
      <c r="A92" s="32"/>
      <c r="B92" s="41"/>
      <c r="C92" s="54"/>
      <c r="D92" s="54"/>
      <c r="E92" s="41"/>
      <c r="F92" s="55"/>
      <c r="G92" s="56"/>
      <c r="H92" s="141"/>
      <c r="I92" s="141"/>
    </row>
    <row r="93" spans="1:9" ht="21.2" customHeight="1">
      <c r="A93" s="32"/>
      <c r="B93" s="39"/>
      <c r="C93" s="54"/>
      <c r="D93" s="54"/>
      <c r="E93" s="39"/>
      <c r="F93" s="55"/>
      <c r="G93" s="55"/>
      <c r="H93" s="141"/>
      <c r="I93" s="141"/>
    </row>
    <row r="94" spans="1:9" ht="21.2" customHeight="1">
      <c r="A94" s="57"/>
      <c r="B94" s="58"/>
      <c r="C94" s="54"/>
      <c r="D94" s="54"/>
      <c r="E94" s="39"/>
      <c r="F94" s="55"/>
      <c r="G94" s="55"/>
      <c r="H94" s="141"/>
      <c r="I94" s="141"/>
    </row>
    <row r="95" spans="1:9" ht="21.2" customHeight="1">
      <c r="A95" s="57"/>
      <c r="B95" s="58"/>
      <c r="C95" s="54"/>
      <c r="D95" s="54"/>
      <c r="E95" s="39"/>
      <c r="F95" s="55"/>
      <c r="G95" s="55"/>
      <c r="H95" s="141"/>
      <c r="I95" s="141"/>
    </row>
    <row r="96" spans="1:9" ht="21.2" customHeight="1">
      <c r="A96" s="57"/>
      <c r="B96" s="58"/>
      <c r="C96" s="54"/>
      <c r="D96" s="54"/>
      <c r="E96" s="39"/>
      <c r="F96" s="55"/>
      <c r="G96" s="55"/>
      <c r="H96" s="141"/>
      <c r="I96" s="141"/>
    </row>
    <row r="97" spans="1:9" ht="21.2" customHeight="1">
      <c r="A97" s="57"/>
      <c r="B97" s="58"/>
      <c r="C97" s="54"/>
      <c r="D97" s="54"/>
      <c r="E97" s="39"/>
      <c r="F97" s="55"/>
      <c r="G97" s="55"/>
      <c r="H97" s="141"/>
      <c r="I97" s="141"/>
    </row>
    <row r="98" spans="1:9" ht="21.2" customHeight="1">
      <c r="A98" s="57"/>
      <c r="B98" s="58"/>
      <c r="C98" s="54"/>
      <c r="D98" s="54"/>
      <c r="E98" s="41"/>
      <c r="F98" s="59"/>
      <c r="G98" s="55"/>
      <c r="H98" s="141"/>
      <c r="I98" s="141"/>
    </row>
    <row r="99" spans="1:9" ht="21.2" customHeight="1">
      <c r="A99" s="57"/>
      <c r="B99" s="58"/>
      <c r="C99" s="54"/>
      <c r="D99" s="54"/>
      <c r="E99" s="39"/>
      <c r="F99" s="55"/>
      <c r="G99" s="55"/>
      <c r="H99" s="141"/>
      <c r="I99" s="141"/>
    </row>
    <row r="100" spans="1:9" ht="21.2" customHeight="1">
      <c r="A100" s="57"/>
      <c r="B100" s="58"/>
      <c r="C100" s="60"/>
      <c r="D100" s="54"/>
      <c r="E100" s="41"/>
      <c r="F100" s="59"/>
      <c r="G100" s="55"/>
      <c r="H100" s="141"/>
      <c r="I100" s="141"/>
    </row>
    <row r="101" spans="1:9" ht="21.2" customHeight="1" thickBot="1">
      <c r="A101" s="61"/>
      <c r="B101" s="44"/>
      <c r="C101" s="62"/>
      <c r="D101" s="62"/>
      <c r="E101" s="63"/>
      <c r="F101" s="64"/>
      <c r="G101" s="64"/>
      <c r="H101" s="145"/>
      <c r="I101" s="145"/>
    </row>
    <row r="102" spans="1:9" ht="21.2" customHeight="1">
      <c r="A102" s="65" t="s">
        <v>55</v>
      </c>
      <c r="B102" s="2"/>
      <c r="C102" s="2"/>
      <c r="D102" s="2"/>
      <c r="E102" s="2"/>
      <c r="F102" s="2"/>
      <c r="G102" s="2"/>
      <c r="H102" s="2"/>
      <c r="I102" s="2"/>
    </row>
    <row r="103" spans="1:9" ht="21.2" customHeight="1">
      <c r="A103" s="2"/>
      <c r="B103" s="65" t="s">
        <v>56</v>
      </c>
      <c r="C103" s="2"/>
      <c r="D103" s="2"/>
      <c r="E103" s="2"/>
      <c r="F103" s="2"/>
      <c r="G103" s="2"/>
      <c r="H103" s="2"/>
      <c r="I103" s="2"/>
    </row>
  </sheetData>
  <mergeCells count="34">
    <mergeCell ref="H99:I99"/>
    <mergeCell ref="H100:I100"/>
    <mergeCell ref="H101:I101"/>
    <mergeCell ref="H93:I93"/>
    <mergeCell ref="H94:I94"/>
    <mergeCell ref="H95:I95"/>
    <mergeCell ref="H96:I96"/>
    <mergeCell ref="H97:I97"/>
    <mergeCell ref="H98:I98"/>
    <mergeCell ref="H92:I92"/>
    <mergeCell ref="A84:A86"/>
    <mergeCell ref="C84:C85"/>
    <mergeCell ref="D84:D86"/>
    <mergeCell ref="F84:F86"/>
    <mergeCell ref="G84:G86"/>
    <mergeCell ref="H84:I85"/>
    <mergeCell ref="H86:I86"/>
    <mergeCell ref="H87:I87"/>
    <mergeCell ref="H88:I88"/>
    <mergeCell ref="H89:I89"/>
    <mergeCell ref="H90:I90"/>
    <mergeCell ref="H91:I91"/>
    <mergeCell ref="A70:I81"/>
    <mergeCell ref="B1:I1"/>
    <mergeCell ref="B2:I2"/>
    <mergeCell ref="B3:I3"/>
    <mergeCell ref="D11:E11"/>
    <mergeCell ref="F11:G11"/>
    <mergeCell ref="A26:I35"/>
    <mergeCell ref="A50:A51"/>
    <mergeCell ref="D50:D51"/>
    <mergeCell ref="G50:G51"/>
    <mergeCell ref="H50:H51"/>
    <mergeCell ref="I50:I51"/>
  </mergeCells>
  <printOptions horizontalCentered="1"/>
  <pageMargins left="0.78740157480314965" right="0.39370078740157483" top="0.59055118110236227" bottom="0.59055118110236227" header="0" footer="0"/>
  <pageSetup paperSize="9" scale="97" orientation="portrait" r:id="rId1"/>
  <rowBreaks count="1" manualBreakCount="1">
    <brk id="37" max="8" man="1"/>
  </rowBreaks>
  <colBreaks count="1" manualBreakCount="1">
    <brk id="13" max="102" man="1"/>
  </colBreaks>
  <drawing r:id="rId2"/>
  <legacyDrawing r:id="rId3"/>
  <oleObjects>
    <oleObject progId="Equation.3" shapeId="1026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1"/>
  </sheetPr>
  <dimension ref="A1:DS173"/>
  <sheetViews>
    <sheetView zoomScaleNormal="100" workbookViewId="0">
      <selection activeCell="P53" sqref="P53"/>
    </sheetView>
  </sheetViews>
  <sheetFormatPr defaultRowHeight="19.5"/>
  <cols>
    <col min="1" max="2" width="7.125" style="84" customWidth="1"/>
    <col min="3" max="3" width="7.5" style="84" bestFit="1" customWidth="1"/>
    <col min="4" max="5" width="7.125" style="84" customWidth="1"/>
    <col min="6" max="6" width="7.5" style="84" bestFit="1" customWidth="1"/>
    <col min="7" max="11" width="7.125" style="84" customWidth="1"/>
    <col min="12" max="12" width="7.75" style="84" customWidth="1"/>
    <col min="13" max="13" width="8.625" style="84" customWidth="1"/>
    <col min="14" max="14" width="5" style="84" customWidth="1"/>
    <col min="15" max="16384" width="9" style="84"/>
  </cols>
  <sheetData>
    <row r="1" spans="1:20" ht="24.95" customHeight="1">
      <c r="A1" s="114" t="s">
        <v>81</v>
      </c>
      <c r="B1" s="114"/>
      <c r="C1" s="114"/>
      <c r="D1" s="114"/>
      <c r="E1" s="114"/>
      <c r="F1" s="114"/>
      <c r="G1" s="114"/>
      <c r="H1" s="114"/>
      <c r="I1" s="113"/>
      <c r="J1" s="113"/>
      <c r="K1" s="113"/>
      <c r="L1" s="113"/>
      <c r="M1" s="88"/>
      <c r="N1" s="88"/>
      <c r="O1" s="89" t="s">
        <v>82</v>
      </c>
      <c r="P1" s="110">
        <v>2.4</v>
      </c>
      <c r="Q1" s="88"/>
      <c r="R1" s="88"/>
      <c r="S1" s="88"/>
      <c r="T1" s="88"/>
    </row>
    <row r="2" spans="1:20" ht="24.95" customHeight="1">
      <c r="A2" s="114" t="s">
        <v>86</v>
      </c>
      <c r="B2" s="114"/>
      <c r="C2" s="114"/>
      <c r="D2" s="114"/>
      <c r="E2" s="114"/>
      <c r="F2" s="114"/>
      <c r="G2" s="114"/>
      <c r="H2" s="114"/>
      <c r="I2" s="113"/>
      <c r="J2" s="113"/>
      <c r="K2" s="113"/>
      <c r="L2" s="113"/>
      <c r="M2" s="88"/>
      <c r="N2" s="88"/>
      <c r="O2" s="88"/>
      <c r="P2" s="88"/>
      <c r="Q2" s="88"/>
      <c r="R2" s="88"/>
      <c r="S2" s="88"/>
      <c r="T2" s="88"/>
    </row>
    <row r="3" spans="1:20" ht="24.95" customHeight="1">
      <c r="A3" s="115" t="s">
        <v>80</v>
      </c>
      <c r="B3" s="114"/>
      <c r="C3" s="114"/>
      <c r="D3" s="114"/>
      <c r="E3" s="114"/>
      <c r="F3" s="114"/>
      <c r="G3" s="114"/>
      <c r="H3" s="114"/>
      <c r="I3" s="113"/>
      <c r="J3" s="113"/>
      <c r="K3" s="113"/>
      <c r="L3" s="113"/>
      <c r="M3" s="146"/>
      <c r="N3" s="146"/>
      <c r="O3" s="146"/>
      <c r="P3" s="88"/>
      <c r="Q3" s="88"/>
      <c r="R3" s="88"/>
      <c r="S3" s="88"/>
      <c r="T3" s="88"/>
    </row>
    <row r="4" spans="1:20" ht="24.95" customHeight="1">
      <c r="A4" s="112" t="s">
        <v>39</v>
      </c>
      <c r="B4" s="112" t="s">
        <v>39</v>
      </c>
      <c r="C4" s="112" t="s">
        <v>79</v>
      </c>
      <c r="D4" s="112" t="s">
        <v>39</v>
      </c>
      <c r="E4" s="112" t="s">
        <v>39</v>
      </c>
      <c r="F4" s="112" t="s">
        <v>79</v>
      </c>
      <c r="G4" s="112" t="s">
        <v>39</v>
      </c>
      <c r="H4" s="112" t="s">
        <v>39</v>
      </c>
      <c r="I4" s="112" t="s">
        <v>79</v>
      </c>
      <c r="J4" s="112" t="s">
        <v>39</v>
      </c>
      <c r="K4" s="112" t="s">
        <v>39</v>
      </c>
      <c r="L4" s="112" t="s">
        <v>79</v>
      </c>
      <c r="M4" s="89"/>
      <c r="N4" s="88"/>
      <c r="O4" s="88"/>
      <c r="P4" s="88"/>
      <c r="Q4" s="88"/>
      <c r="R4" s="88"/>
      <c r="S4" s="88"/>
      <c r="T4" s="88"/>
    </row>
    <row r="5" spans="1:20" ht="24.95" customHeight="1">
      <c r="A5" s="111" t="s">
        <v>85</v>
      </c>
      <c r="B5" s="111" t="s">
        <v>77</v>
      </c>
      <c r="C5" s="111" t="s">
        <v>76</v>
      </c>
      <c r="D5" s="111" t="s">
        <v>78</v>
      </c>
      <c r="E5" s="111" t="s">
        <v>77</v>
      </c>
      <c r="F5" s="111" t="s">
        <v>76</v>
      </c>
      <c r="G5" s="111" t="s">
        <v>78</v>
      </c>
      <c r="H5" s="111" t="s">
        <v>77</v>
      </c>
      <c r="I5" s="111" t="s">
        <v>76</v>
      </c>
      <c r="J5" s="111" t="s">
        <v>78</v>
      </c>
      <c r="K5" s="111" t="s">
        <v>77</v>
      </c>
      <c r="L5" s="111" t="s">
        <v>76</v>
      </c>
      <c r="M5" s="89"/>
      <c r="N5" s="88"/>
      <c r="O5" s="110"/>
      <c r="P5" s="122" t="s">
        <v>43</v>
      </c>
      <c r="Q5" s="88"/>
      <c r="R5" s="88">
        <f>P1+0.6</f>
        <v>3</v>
      </c>
      <c r="S5" s="88"/>
      <c r="T5" s="88"/>
    </row>
    <row r="6" spans="1:20" ht="17.100000000000001" customHeight="1">
      <c r="A6" s="107"/>
      <c r="B6" s="105">
        <v>0</v>
      </c>
      <c r="C6" s="129">
        <v>0</v>
      </c>
      <c r="D6" s="105"/>
      <c r="E6" s="105">
        <f>B55+0.01</f>
        <v>0.50000000000000022</v>
      </c>
      <c r="F6" s="129">
        <f>+C55+$N$10/10</f>
        <v>0.7000000000000004</v>
      </c>
      <c r="G6" s="105"/>
      <c r="H6" s="105">
        <f>E55+0.01</f>
        <v>1.0000000000000007</v>
      </c>
      <c r="I6" s="129">
        <f>+F55+$N$15/10</f>
        <v>2.3999999999999986</v>
      </c>
      <c r="J6" s="105"/>
      <c r="K6" s="105">
        <f>H55+0.01</f>
        <v>1.5000000000000011</v>
      </c>
      <c r="L6" s="106">
        <f>+I55+$N$20/10</f>
        <v>4.8999999999999915</v>
      </c>
      <c r="M6" s="89">
        <v>0</v>
      </c>
      <c r="N6" s="110">
        <v>0.05</v>
      </c>
      <c r="O6" s="88"/>
      <c r="P6" s="117">
        <v>0</v>
      </c>
      <c r="Q6" s="88"/>
      <c r="R6" s="88"/>
      <c r="S6" s="88"/>
      <c r="T6" s="88"/>
    </row>
    <row r="7" spans="1:20" ht="17.100000000000001" customHeight="1">
      <c r="A7" s="103"/>
      <c r="B7" s="101">
        <f t="shared" ref="B7:B38" si="0">B6+0.01</f>
        <v>0.01</v>
      </c>
      <c r="C7" s="128">
        <f t="shared" ref="C7:C16" si="1">+C6+$N$6/10</f>
        <v>5.0000000000000001E-3</v>
      </c>
      <c r="D7" s="101"/>
      <c r="E7" s="101">
        <f t="shared" ref="E7:E38" si="2">E6+0.01</f>
        <v>0.51000000000000023</v>
      </c>
      <c r="F7" s="128">
        <f t="shared" ref="F7:F16" si="3">+F6+$N$11/10</f>
        <v>0.72500000000000042</v>
      </c>
      <c r="G7" s="101"/>
      <c r="H7" s="101">
        <f t="shared" ref="H7:H38" si="4">H6+0.01</f>
        <v>1.0100000000000007</v>
      </c>
      <c r="I7" s="128">
        <f t="shared" ref="I7:I16" si="5">+I6+$N$16/10</f>
        <v>2.4449999999999985</v>
      </c>
      <c r="J7" s="101"/>
      <c r="K7" s="101">
        <f t="shared" ref="K7:K38" si="6">K6+0.01</f>
        <v>1.5100000000000011</v>
      </c>
      <c r="L7" s="102">
        <f t="shared" ref="L7:L16" si="7">+L6+$N$21/10</f>
        <v>4.9599999999999911</v>
      </c>
      <c r="M7" s="89">
        <f t="shared" ref="M7:M36" si="8">M6+0.1</f>
        <v>0.1</v>
      </c>
      <c r="N7" s="110">
        <v>0.1</v>
      </c>
      <c r="O7" s="88"/>
      <c r="P7" s="117">
        <f t="shared" ref="P7:P36" si="9">P6+N6</f>
        <v>0.05</v>
      </c>
      <c r="Q7" s="88"/>
      <c r="R7" s="88"/>
      <c r="S7" s="88"/>
      <c r="T7" s="88"/>
    </row>
    <row r="8" spans="1:20" ht="17.100000000000001" customHeight="1">
      <c r="A8" s="103"/>
      <c r="B8" s="101">
        <f t="shared" si="0"/>
        <v>0.02</v>
      </c>
      <c r="C8" s="128">
        <f t="shared" si="1"/>
        <v>0.01</v>
      </c>
      <c r="D8" s="101"/>
      <c r="E8" s="101">
        <f t="shared" si="2"/>
        <v>0.52000000000000024</v>
      </c>
      <c r="F8" s="128">
        <f t="shared" si="3"/>
        <v>0.75000000000000044</v>
      </c>
      <c r="G8" s="101"/>
      <c r="H8" s="101">
        <f t="shared" si="4"/>
        <v>1.0200000000000007</v>
      </c>
      <c r="I8" s="128">
        <f t="shared" si="5"/>
        <v>2.4899999999999984</v>
      </c>
      <c r="J8" s="101"/>
      <c r="K8" s="101">
        <f t="shared" si="6"/>
        <v>1.5200000000000011</v>
      </c>
      <c r="L8" s="102">
        <f t="shared" si="7"/>
        <v>5.0199999999999907</v>
      </c>
      <c r="M8" s="89">
        <f t="shared" si="8"/>
        <v>0.2</v>
      </c>
      <c r="N8" s="110">
        <v>0.14000000000000001</v>
      </c>
      <c r="O8" s="88"/>
      <c r="P8" s="117">
        <f t="shared" si="9"/>
        <v>0.15000000000000002</v>
      </c>
      <c r="Q8" s="88"/>
      <c r="R8" s="88"/>
      <c r="S8" s="88"/>
      <c r="T8" s="88"/>
    </row>
    <row r="9" spans="1:20" ht="17.100000000000001" customHeight="1">
      <c r="A9" s="103"/>
      <c r="B9" s="101">
        <f t="shared" si="0"/>
        <v>0.03</v>
      </c>
      <c r="C9" s="128">
        <f t="shared" si="1"/>
        <v>1.4999999999999999E-2</v>
      </c>
      <c r="D9" s="101"/>
      <c r="E9" s="101">
        <f t="shared" si="2"/>
        <v>0.53000000000000025</v>
      </c>
      <c r="F9" s="128">
        <f t="shared" si="3"/>
        <v>0.77500000000000047</v>
      </c>
      <c r="G9" s="101"/>
      <c r="H9" s="101">
        <f t="shared" si="4"/>
        <v>1.0300000000000007</v>
      </c>
      <c r="I9" s="128">
        <f t="shared" si="5"/>
        <v>2.5349999999999984</v>
      </c>
      <c r="J9" s="101"/>
      <c r="K9" s="101">
        <f t="shared" si="6"/>
        <v>1.5300000000000011</v>
      </c>
      <c r="L9" s="102">
        <f t="shared" si="7"/>
        <v>5.0799999999999903</v>
      </c>
      <c r="M9" s="89">
        <f t="shared" si="8"/>
        <v>0.30000000000000004</v>
      </c>
      <c r="N9" s="110">
        <v>0.2</v>
      </c>
      <c r="O9" s="88"/>
      <c r="P9" s="117">
        <f t="shared" si="9"/>
        <v>0.29000000000000004</v>
      </c>
      <c r="Q9" s="88"/>
      <c r="R9" s="88"/>
      <c r="S9" s="88"/>
      <c r="T9" s="88"/>
    </row>
    <row r="10" spans="1:20" ht="17.100000000000001" customHeight="1">
      <c r="A10" s="103"/>
      <c r="B10" s="101">
        <f t="shared" si="0"/>
        <v>0.04</v>
      </c>
      <c r="C10" s="128">
        <f t="shared" si="1"/>
        <v>0.02</v>
      </c>
      <c r="D10" s="101"/>
      <c r="E10" s="101">
        <f t="shared" si="2"/>
        <v>0.54000000000000026</v>
      </c>
      <c r="F10" s="128">
        <f t="shared" si="3"/>
        <v>0.80000000000000049</v>
      </c>
      <c r="G10" s="101"/>
      <c r="H10" s="101">
        <f t="shared" si="4"/>
        <v>1.0400000000000007</v>
      </c>
      <c r="I10" s="128">
        <f t="shared" si="5"/>
        <v>2.5799999999999983</v>
      </c>
      <c r="J10" s="101"/>
      <c r="K10" s="101">
        <f t="shared" si="6"/>
        <v>1.5400000000000011</v>
      </c>
      <c r="L10" s="102">
        <f t="shared" si="7"/>
        <v>5.1399999999999899</v>
      </c>
      <c r="M10" s="89">
        <f t="shared" si="8"/>
        <v>0.4</v>
      </c>
      <c r="N10" s="110">
        <v>0.21</v>
      </c>
      <c r="O10" s="88"/>
      <c r="P10" s="117">
        <f t="shared" si="9"/>
        <v>0.49000000000000005</v>
      </c>
      <c r="Q10" s="88"/>
      <c r="R10" s="88"/>
      <c r="S10" s="88"/>
      <c r="T10" s="88"/>
    </row>
    <row r="11" spans="1:20" ht="17.100000000000001" customHeight="1">
      <c r="A11" s="103"/>
      <c r="B11" s="101">
        <f t="shared" si="0"/>
        <v>0.05</v>
      </c>
      <c r="C11" s="128">
        <f t="shared" si="1"/>
        <v>2.5000000000000001E-2</v>
      </c>
      <c r="D11" s="101"/>
      <c r="E11" s="101">
        <f t="shared" si="2"/>
        <v>0.55000000000000027</v>
      </c>
      <c r="F11" s="128">
        <f t="shared" si="3"/>
        <v>0.82500000000000051</v>
      </c>
      <c r="G11" s="101"/>
      <c r="H11" s="101">
        <f t="shared" si="4"/>
        <v>1.0500000000000007</v>
      </c>
      <c r="I11" s="128">
        <f t="shared" si="5"/>
        <v>2.6249999999999982</v>
      </c>
      <c r="J11" s="101"/>
      <c r="K11" s="101">
        <f t="shared" si="6"/>
        <v>1.5500000000000012</v>
      </c>
      <c r="L11" s="102">
        <f t="shared" si="7"/>
        <v>5.1999999999999895</v>
      </c>
      <c r="M11" s="89">
        <f t="shared" si="8"/>
        <v>0.5</v>
      </c>
      <c r="N11" s="110">
        <v>0.25</v>
      </c>
      <c r="O11" s="88"/>
      <c r="P11" s="117">
        <f t="shared" si="9"/>
        <v>0.70000000000000007</v>
      </c>
      <c r="Q11" s="88"/>
      <c r="R11" s="88"/>
      <c r="S11" s="88"/>
      <c r="T11" s="88"/>
    </row>
    <row r="12" spans="1:20" ht="17.100000000000001" customHeight="1">
      <c r="A12" s="103"/>
      <c r="B12" s="101">
        <f t="shared" si="0"/>
        <v>6.0000000000000005E-2</v>
      </c>
      <c r="C12" s="128">
        <f t="shared" si="1"/>
        <v>3.0000000000000002E-2</v>
      </c>
      <c r="D12" s="101"/>
      <c r="E12" s="101">
        <f t="shared" si="2"/>
        <v>0.56000000000000028</v>
      </c>
      <c r="F12" s="128">
        <f t="shared" si="3"/>
        <v>0.85000000000000053</v>
      </c>
      <c r="G12" s="101"/>
      <c r="H12" s="101">
        <f t="shared" si="4"/>
        <v>1.0600000000000007</v>
      </c>
      <c r="I12" s="128">
        <f t="shared" si="5"/>
        <v>2.6699999999999982</v>
      </c>
      <c r="J12" s="101"/>
      <c r="K12" s="101">
        <f t="shared" si="6"/>
        <v>1.5600000000000012</v>
      </c>
      <c r="L12" s="102">
        <f t="shared" si="7"/>
        <v>5.2599999999999891</v>
      </c>
      <c r="M12" s="89">
        <f t="shared" si="8"/>
        <v>0.6</v>
      </c>
      <c r="N12" s="110">
        <v>0.3</v>
      </c>
      <c r="O12" s="88"/>
      <c r="P12" s="117">
        <f t="shared" si="9"/>
        <v>0.95000000000000007</v>
      </c>
      <c r="Q12" s="88"/>
      <c r="R12" s="88"/>
      <c r="S12" s="88"/>
      <c r="T12" s="88"/>
    </row>
    <row r="13" spans="1:20" ht="17.100000000000001" customHeight="1">
      <c r="A13" s="103"/>
      <c r="B13" s="101">
        <f t="shared" si="0"/>
        <v>7.0000000000000007E-2</v>
      </c>
      <c r="C13" s="128">
        <f t="shared" si="1"/>
        <v>3.5000000000000003E-2</v>
      </c>
      <c r="D13" s="101"/>
      <c r="E13" s="101">
        <f t="shared" si="2"/>
        <v>0.57000000000000028</v>
      </c>
      <c r="F13" s="128">
        <f t="shared" si="3"/>
        <v>0.87500000000000056</v>
      </c>
      <c r="G13" s="101"/>
      <c r="H13" s="101">
        <f t="shared" si="4"/>
        <v>1.0700000000000007</v>
      </c>
      <c r="I13" s="128">
        <f t="shared" si="5"/>
        <v>2.7149999999999981</v>
      </c>
      <c r="J13" s="101"/>
      <c r="K13" s="101">
        <f t="shared" si="6"/>
        <v>1.5700000000000012</v>
      </c>
      <c r="L13" s="102">
        <f t="shared" si="7"/>
        <v>5.3199999999999887</v>
      </c>
      <c r="M13" s="89">
        <f t="shared" si="8"/>
        <v>0.7</v>
      </c>
      <c r="N13" s="110">
        <v>0.35</v>
      </c>
      <c r="O13" s="88"/>
      <c r="P13" s="117">
        <f t="shared" si="9"/>
        <v>1.25</v>
      </c>
      <c r="Q13" s="88"/>
      <c r="R13" s="88"/>
      <c r="S13" s="88"/>
      <c r="T13" s="88"/>
    </row>
    <row r="14" spans="1:20" ht="17.100000000000001" customHeight="1">
      <c r="A14" s="103"/>
      <c r="B14" s="101">
        <f t="shared" si="0"/>
        <v>0.08</v>
      </c>
      <c r="C14" s="128">
        <f t="shared" si="1"/>
        <v>0.04</v>
      </c>
      <c r="D14" s="101"/>
      <c r="E14" s="101">
        <f t="shared" si="2"/>
        <v>0.58000000000000029</v>
      </c>
      <c r="F14" s="128">
        <f t="shared" si="3"/>
        <v>0.90000000000000058</v>
      </c>
      <c r="G14" s="101"/>
      <c r="H14" s="101">
        <f t="shared" si="4"/>
        <v>1.0800000000000007</v>
      </c>
      <c r="I14" s="128">
        <f t="shared" si="5"/>
        <v>2.759999999999998</v>
      </c>
      <c r="J14" s="101"/>
      <c r="K14" s="101">
        <f t="shared" si="6"/>
        <v>1.5800000000000012</v>
      </c>
      <c r="L14" s="102">
        <f t="shared" si="7"/>
        <v>5.3799999999999883</v>
      </c>
      <c r="M14" s="89">
        <f t="shared" si="8"/>
        <v>0.79999999999999993</v>
      </c>
      <c r="N14" s="110">
        <v>0.35</v>
      </c>
      <c r="O14" s="88"/>
      <c r="P14" s="117">
        <f t="shared" si="9"/>
        <v>1.6</v>
      </c>
      <c r="Q14" s="88"/>
      <c r="R14" s="88"/>
      <c r="S14" s="88"/>
      <c r="T14" s="88"/>
    </row>
    <row r="15" spans="1:20" ht="17.100000000000001" customHeight="1">
      <c r="A15" s="103"/>
      <c r="B15" s="101">
        <f t="shared" si="0"/>
        <v>0.09</v>
      </c>
      <c r="C15" s="128">
        <f t="shared" si="1"/>
        <v>4.4999999999999998E-2</v>
      </c>
      <c r="D15" s="101"/>
      <c r="E15" s="101">
        <f t="shared" si="2"/>
        <v>0.5900000000000003</v>
      </c>
      <c r="F15" s="128">
        <f t="shared" si="3"/>
        <v>0.9250000000000006</v>
      </c>
      <c r="G15" s="101"/>
      <c r="H15" s="101">
        <f t="shared" si="4"/>
        <v>1.0900000000000007</v>
      </c>
      <c r="I15" s="128">
        <f t="shared" si="5"/>
        <v>2.8049999999999979</v>
      </c>
      <c r="J15" s="101"/>
      <c r="K15" s="101">
        <f t="shared" si="6"/>
        <v>1.5900000000000012</v>
      </c>
      <c r="L15" s="102">
        <f t="shared" si="7"/>
        <v>5.439999999999988</v>
      </c>
      <c r="M15" s="89">
        <f t="shared" si="8"/>
        <v>0.89999999999999991</v>
      </c>
      <c r="N15" s="110">
        <v>0.45</v>
      </c>
      <c r="O15" s="88"/>
      <c r="P15" s="117">
        <f t="shared" si="9"/>
        <v>1.9500000000000002</v>
      </c>
      <c r="Q15" s="88"/>
      <c r="R15" s="88"/>
      <c r="S15" s="88"/>
      <c r="T15" s="88"/>
    </row>
    <row r="16" spans="1:20" ht="17.100000000000001" customHeight="1">
      <c r="A16" s="99"/>
      <c r="B16" s="97">
        <f t="shared" si="0"/>
        <v>9.9999999999999992E-2</v>
      </c>
      <c r="C16" s="127">
        <f t="shared" si="1"/>
        <v>4.9999999999999996E-2</v>
      </c>
      <c r="D16" s="97"/>
      <c r="E16" s="97">
        <f t="shared" si="2"/>
        <v>0.60000000000000031</v>
      </c>
      <c r="F16" s="127">
        <f t="shared" si="3"/>
        <v>0.95000000000000062</v>
      </c>
      <c r="G16" s="97"/>
      <c r="H16" s="97">
        <f t="shared" si="4"/>
        <v>1.1000000000000008</v>
      </c>
      <c r="I16" s="127">
        <f t="shared" si="5"/>
        <v>2.8499999999999979</v>
      </c>
      <c r="J16" s="97"/>
      <c r="K16" s="97">
        <f t="shared" si="6"/>
        <v>1.6000000000000012</v>
      </c>
      <c r="L16" s="98">
        <f t="shared" si="7"/>
        <v>5.4999999999999876</v>
      </c>
      <c r="M16" s="89">
        <f t="shared" si="8"/>
        <v>0.99999999999999989</v>
      </c>
      <c r="N16" s="110">
        <v>0.45</v>
      </c>
      <c r="O16" s="88"/>
      <c r="P16" s="117">
        <f t="shared" si="9"/>
        <v>2.4000000000000004</v>
      </c>
      <c r="Q16" s="88"/>
      <c r="R16" s="88"/>
      <c r="S16" s="88"/>
      <c r="T16" s="88"/>
    </row>
    <row r="17" spans="1:20" ht="17.100000000000001" customHeight="1">
      <c r="A17" s="107"/>
      <c r="B17" s="105">
        <f t="shared" si="0"/>
        <v>0.10999999999999999</v>
      </c>
      <c r="C17" s="129">
        <f t="shared" ref="C17:C26" si="10">+C16+$N$7/10</f>
        <v>0.06</v>
      </c>
      <c r="D17" s="105"/>
      <c r="E17" s="105">
        <f t="shared" si="2"/>
        <v>0.61000000000000032</v>
      </c>
      <c r="F17" s="129">
        <f t="shared" ref="F17:F26" si="11">+F16+$N$12/10</f>
        <v>0.98000000000000065</v>
      </c>
      <c r="G17" s="105"/>
      <c r="H17" s="105">
        <f t="shared" si="4"/>
        <v>1.1100000000000008</v>
      </c>
      <c r="I17" s="129">
        <f t="shared" ref="I17:I26" si="12">+I16+$N$17/10</f>
        <v>2.8949999999999978</v>
      </c>
      <c r="J17" s="105"/>
      <c r="K17" s="105">
        <f t="shared" si="6"/>
        <v>1.6100000000000012</v>
      </c>
      <c r="L17" s="106">
        <f t="shared" ref="L17:L26" si="13">+L16+$N$22/10</f>
        <v>5.5599999999999872</v>
      </c>
      <c r="M17" s="89">
        <f t="shared" si="8"/>
        <v>1.0999999999999999</v>
      </c>
      <c r="N17" s="110">
        <v>0.45</v>
      </c>
      <c r="O17" s="109"/>
      <c r="P17" s="117">
        <f t="shared" si="9"/>
        <v>2.8500000000000005</v>
      </c>
      <c r="Q17" s="88"/>
      <c r="R17" s="88"/>
      <c r="S17" s="88"/>
      <c r="T17" s="88"/>
    </row>
    <row r="18" spans="1:20" ht="17.100000000000001" customHeight="1">
      <c r="A18" s="103"/>
      <c r="B18" s="101">
        <f t="shared" si="0"/>
        <v>0.11999999999999998</v>
      </c>
      <c r="C18" s="128">
        <f t="shared" si="10"/>
        <v>6.9999999999999993E-2</v>
      </c>
      <c r="D18" s="101"/>
      <c r="E18" s="101">
        <f t="shared" si="2"/>
        <v>0.62000000000000033</v>
      </c>
      <c r="F18" s="128">
        <f t="shared" si="11"/>
        <v>1.0100000000000007</v>
      </c>
      <c r="G18" s="101"/>
      <c r="H18" s="101">
        <f t="shared" si="4"/>
        <v>1.1200000000000008</v>
      </c>
      <c r="I18" s="128">
        <f t="shared" si="12"/>
        <v>2.9399999999999977</v>
      </c>
      <c r="J18" s="101"/>
      <c r="K18" s="101">
        <f t="shared" si="6"/>
        <v>1.6200000000000012</v>
      </c>
      <c r="L18" s="102">
        <f t="shared" si="13"/>
        <v>5.6199999999999868</v>
      </c>
      <c r="M18" s="89">
        <f t="shared" si="8"/>
        <v>1.2</v>
      </c>
      <c r="N18" s="110">
        <v>0.5</v>
      </c>
      <c r="O18" s="88"/>
      <c r="P18" s="117">
        <f t="shared" si="9"/>
        <v>3.3000000000000007</v>
      </c>
      <c r="Q18" s="88"/>
      <c r="R18" s="88"/>
      <c r="S18" s="88"/>
      <c r="T18" s="88"/>
    </row>
    <row r="19" spans="1:20" ht="17.100000000000001" customHeight="1">
      <c r="A19" s="103"/>
      <c r="B19" s="101">
        <f t="shared" si="0"/>
        <v>0.12999999999999998</v>
      </c>
      <c r="C19" s="128">
        <f t="shared" si="10"/>
        <v>7.9999999999999988E-2</v>
      </c>
      <c r="D19" s="101"/>
      <c r="E19" s="101">
        <f t="shared" si="2"/>
        <v>0.63000000000000034</v>
      </c>
      <c r="F19" s="128">
        <f t="shared" si="11"/>
        <v>1.0400000000000007</v>
      </c>
      <c r="G19" s="101"/>
      <c r="H19" s="101">
        <f t="shared" si="4"/>
        <v>1.1300000000000008</v>
      </c>
      <c r="I19" s="128">
        <f t="shared" si="12"/>
        <v>2.9849999999999977</v>
      </c>
      <c r="J19" s="101"/>
      <c r="K19" s="101">
        <f t="shared" si="6"/>
        <v>1.6300000000000012</v>
      </c>
      <c r="L19" s="102">
        <f t="shared" si="13"/>
        <v>5.6799999999999864</v>
      </c>
      <c r="M19" s="89">
        <f t="shared" si="8"/>
        <v>1.3</v>
      </c>
      <c r="N19" s="110">
        <v>0.55000000000000004</v>
      </c>
      <c r="O19" s="88"/>
      <c r="P19" s="117">
        <f t="shared" si="9"/>
        <v>3.8000000000000007</v>
      </c>
      <c r="Q19" s="88"/>
      <c r="R19" s="88"/>
      <c r="S19" s="88"/>
      <c r="T19" s="88"/>
    </row>
    <row r="20" spans="1:20" ht="17.100000000000001" customHeight="1">
      <c r="A20" s="103"/>
      <c r="B20" s="101">
        <f t="shared" si="0"/>
        <v>0.13999999999999999</v>
      </c>
      <c r="C20" s="128">
        <f t="shared" si="10"/>
        <v>8.9999999999999983E-2</v>
      </c>
      <c r="D20" s="101"/>
      <c r="E20" s="101">
        <f t="shared" si="2"/>
        <v>0.64000000000000035</v>
      </c>
      <c r="F20" s="128">
        <f t="shared" si="11"/>
        <v>1.0700000000000007</v>
      </c>
      <c r="G20" s="101"/>
      <c r="H20" s="101">
        <f t="shared" si="4"/>
        <v>1.1400000000000008</v>
      </c>
      <c r="I20" s="128">
        <f t="shared" si="12"/>
        <v>3.0299999999999976</v>
      </c>
      <c r="J20" s="101"/>
      <c r="K20" s="101">
        <f t="shared" si="6"/>
        <v>1.6400000000000012</v>
      </c>
      <c r="L20" s="102">
        <f t="shared" si="13"/>
        <v>5.739999999999986</v>
      </c>
      <c r="M20" s="89">
        <f t="shared" si="8"/>
        <v>1.4000000000000001</v>
      </c>
      <c r="N20" s="110">
        <v>0.55000000000000004</v>
      </c>
      <c r="O20" s="88"/>
      <c r="P20" s="117">
        <f t="shared" si="9"/>
        <v>4.3500000000000005</v>
      </c>
      <c r="Q20" s="88"/>
      <c r="R20" s="88"/>
      <c r="S20" s="88"/>
      <c r="T20" s="88"/>
    </row>
    <row r="21" spans="1:20" ht="17.100000000000001" customHeight="1">
      <c r="A21" s="103"/>
      <c r="B21" s="101">
        <f t="shared" si="0"/>
        <v>0.15</v>
      </c>
      <c r="C21" s="128">
        <f t="shared" si="10"/>
        <v>9.9999999999999978E-2</v>
      </c>
      <c r="D21" s="101"/>
      <c r="E21" s="101">
        <f t="shared" si="2"/>
        <v>0.65000000000000036</v>
      </c>
      <c r="F21" s="128">
        <f t="shared" si="11"/>
        <v>1.1000000000000008</v>
      </c>
      <c r="G21" s="101"/>
      <c r="H21" s="101">
        <f t="shared" si="4"/>
        <v>1.1500000000000008</v>
      </c>
      <c r="I21" s="128">
        <f t="shared" si="12"/>
        <v>3.0749999999999975</v>
      </c>
      <c r="J21" s="101"/>
      <c r="K21" s="101">
        <f t="shared" si="6"/>
        <v>1.6500000000000012</v>
      </c>
      <c r="L21" s="102">
        <f t="shared" si="13"/>
        <v>5.7999999999999856</v>
      </c>
      <c r="M21" s="89">
        <f t="shared" si="8"/>
        <v>1.5000000000000002</v>
      </c>
      <c r="N21" s="110">
        <v>0.6</v>
      </c>
      <c r="O21" s="88"/>
      <c r="P21" s="117">
        <f t="shared" si="9"/>
        <v>4.9000000000000004</v>
      </c>
      <c r="Q21" s="88"/>
      <c r="R21" s="88"/>
      <c r="S21" s="88"/>
      <c r="T21" s="88"/>
    </row>
    <row r="22" spans="1:20" ht="17.100000000000001" customHeight="1">
      <c r="A22" s="103"/>
      <c r="B22" s="101">
        <f t="shared" si="0"/>
        <v>0.16</v>
      </c>
      <c r="C22" s="128">
        <f t="shared" si="10"/>
        <v>0.10999999999999997</v>
      </c>
      <c r="D22" s="101"/>
      <c r="E22" s="101">
        <f t="shared" si="2"/>
        <v>0.66000000000000036</v>
      </c>
      <c r="F22" s="128">
        <f t="shared" si="11"/>
        <v>1.1300000000000008</v>
      </c>
      <c r="G22" s="101"/>
      <c r="H22" s="101">
        <f t="shared" si="4"/>
        <v>1.1600000000000008</v>
      </c>
      <c r="I22" s="128">
        <f t="shared" si="12"/>
        <v>3.1199999999999974</v>
      </c>
      <c r="J22" s="101"/>
      <c r="K22" s="101">
        <f t="shared" si="6"/>
        <v>1.6600000000000013</v>
      </c>
      <c r="L22" s="102">
        <f t="shared" si="13"/>
        <v>5.8599999999999852</v>
      </c>
      <c r="M22" s="89">
        <f t="shared" si="8"/>
        <v>1.6000000000000003</v>
      </c>
      <c r="N22" s="110">
        <v>0.6</v>
      </c>
      <c r="O22" s="88"/>
      <c r="P22" s="117">
        <f t="shared" si="9"/>
        <v>5.5</v>
      </c>
      <c r="Q22" s="88"/>
      <c r="R22" s="88"/>
      <c r="S22" s="88"/>
      <c r="T22" s="88"/>
    </row>
    <row r="23" spans="1:20" ht="17.100000000000001" customHeight="1">
      <c r="A23" s="103"/>
      <c r="B23" s="101">
        <f t="shared" si="0"/>
        <v>0.17</v>
      </c>
      <c r="C23" s="128">
        <f t="shared" si="10"/>
        <v>0.11999999999999997</v>
      </c>
      <c r="D23" s="101"/>
      <c r="E23" s="101">
        <f t="shared" si="2"/>
        <v>0.67000000000000037</v>
      </c>
      <c r="F23" s="128">
        <f t="shared" si="11"/>
        <v>1.1600000000000008</v>
      </c>
      <c r="G23" s="101"/>
      <c r="H23" s="101">
        <f t="shared" si="4"/>
        <v>1.1700000000000008</v>
      </c>
      <c r="I23" s="128">
        <f t="shared" si="12"/>
        <v>3.1649999999999974</v>
      </c>
      <c r="J23" s="101"/>
      <c r="K23" s="101">
        <f t="shared" si="6"/>
        <v>1.6700000000000013</v>
      </c>
      <c r="L23" s="102">
        <f t="shared" si="13"/>
        <v>5.9199999999999848</v>
      </c>
      <c r="M23" s="89">
        <f t="shared" si="8"/>
        <v>1.7000000000000004</v>
      </c>
      <c r="N23" s="121">
        <v>0.65</v>
      </c>
      <c r="O23" s="88"/>
      <c r="P23" s="117">
        <f t="shared" si="9"/>
        <v>6.1</v>
      </c>
      <c r="Q23" s="88"/>
      <c r="R23" s="88"/>
      <c r="S23" s="88"/>
      <c r="T23" s="88"/>
    </row>
    <row r="24" spans="1:20" ht="17.100000000000001" customHeight="1">
      <c r="A24" s="103"/>
      <c r="B24" s="101">
        <f t="shared" si="0"/>
        <v>0.18000000000000002</v>
      </c>
      <c r="C24" s="128">
        <f t="shared" si="10"/>
        <v>0.12999999999999998</v>
      </c>
      <c r="D24" s="101"/>
      <c r="E24" s="101">
        <f t="shared" si="2"/>
        <v>0.68000000000000038</v>
      </c>
      <c r="F24" s="128">
        <f t="shared" si="11"/>
        <v>1.1900000000000008</v>
      </c>
      <c r="G24" s="101"/>
      <c r="H24" s="101">
        <f t="shared" si="4"/>
        <v>1.1800000000000008</v>
      </c>
      <c r="I24" s="128">
        <f t="shared" si="12"/>
        <v>3.2099999999999973</v>
      </c>
      <c r="J24" s="101"/>
      <c r="K24" s="101">
        <f t="shared" si="6"/>
        <v>1.6800000000000013</v>
      </c>
      <c r="L24" s="102">
        <f t="shared" si="13"/>
        <v>5.9799999999999844</v>
      </c>
      <c r="M24" s="89">
        <f t="shared" si="8"/>
        <v>1.8000000000000005</v>
      </c>
      <c r="N24" s="121">
        <v>0.7</v>
      </c>
      <c r="O24" s="109"/>
      <c r="P24" s="117">
        <f t="shared" si="9"/>
        <v>6.75</v>
      </c>
      <c r="Q24" s="88"/>
      <c r="R24" s="88"/>
      <c r="S24" s="88"/>
      <c r="T24" s="88"/>
    </row>
    <row r="25" spans="1:20" ht="17.100000000000001" customHeight="1">
      <c r="A25" s="103"/>
      <c r="B25" s="101">
        <f t="shared" si="0"/>
        <v>0.19000000000000003</v>
      </c>
      <c r="C25" s="128">
        <f t="shared" si="10"/>
        <v>0.13999999999999999</v>
      </c>
      <c r="D25" s="101"/>
      <c r="E25" s="101">
        <f t="shared" si="2"/>
        <v>0.69000000000000039</v>
      </c>
      <c r="F25" s="128">
        <f t="shared" si="11"/>
        <v>1.2200000000000009</v>
      </c>
      <c r="G25" s="101"/>
      <c r="H25" s="101">
        <f t="shared" si="4"/>
        <v>1.1900000000000008</v>
      </c>
      <c r="I25" s="128">
        <f t="shared" si="12"/>
        <v>3.2549999999999972</v>
      </c>
      <c r="J25" s="101"/>
      <c r="K25" s="101">
        <f t="shared" si="6"/>
        <v>1.6900000000000013</v>
      </c>
      <c r="L25" s="102">
        <f t="shared" si="13"/>
        <v>6.039999999999984</v>
      </c>
      <c r="M25" s="89">
        <f t="shared" si="8"/>
        <v>1.9000000000000006</v>
      </c>
      <c r="N25" s="121">
        <v>0.75</v>
      </c>
      <c r="O25" s="109"/>
      <c r="P25" s="117">
        <f t="shared" si="9"/>
        <v>7.45</v>
      </c>
      <c r="Q25" s="88"/>
      <c r="R25" s="88"/>
      <c r="S25" s="88"/>
      <c r="T25" s="88"/>
    </row>
    <row r="26" spans="1:20" ht="17.100000000000001" customHeight="1">
      <c r="A26" s="99"/>
      <c r="B26" s="97">
        <f t="shared" si="0"/>
        <v>0.20000000000000004</v>
      </c>
      <c r="C26" s="127">
        <f t="shared" si="10"/>
        <v>0.15</v>
      </c>
      <c r="D26" s="97"/>
      <c r="E26" s="97">
        <f t="shared" si="2"/>
        <v>0.7000000000000004</v>
      </c>
      <c r="F26" s="127">
        <f t="shared" si="11"/>
        <v>1.2500000000000009</v>
      </c>
      <c r="G26" s="97"/>
      <c r="H26" s="97">
        <f t="shared" si="4"/>
        <v>1.2000000000000008</v>
      </c>
      <c r="I26" s="127">
        <f t="shared" si="12"/>
        <v>3.2999999999999972</v>
      </c>
      <c r="J26" s="97"/>
      <c r="K26" s="97">
        <f t="shared" si="6"/>
        <v>1.7000000000000013</v>
      </c>
      <c r="L26" s="98">
        <f t="shared" si="13"/>
        <v>6.0999999999999837</v>
      </c>
      <c r="M26" s="89">
        <f t="shared" si="8"/>
        <v>2.0000000000000004</v>
      </c>
      <c r="N26" s="120">
        <v>0.75</v>
      </c>
      <c r="O26" s="109"/>
      <c r="P26" s="117">
        <f t="shared" si="9"/>
        <v>8.1999999999999993</v>
      </c>
      <c r="Q26" s="88"/>
      <c r="R26" s="88"/>
      <c r="S26" s="88"/>
      <c r="T26" s="88"/>
    </row>
    <row r="27" spans="1:20" ht="17.100000000000001" customHeight="1">
      <c r="A27" s="107"/>
      <c r="B27" s="105">
        <f t="shared" si="0"/>
        <v>0.21000000000000005</v>
      </c>
      <c r="C27" s="129">
        <f t="shared" ref="C27:C36" si="14">+C26+$N$8/10</f>
        <v>0.16400000000000001</v>
      </c>
      <c r="D27" s="105"/>
      <c r="E27" s="105">
        <f t="shared" si="2"/>
        <v>0.71000000000000041</v>
      </c>
      <c r="F27" s="129">
        <f t="shared" ref="F27:F36" si="15">+F26+$N$13/10</f>
        <v>1.2850000000000008</v>
      </c>
      <c r="G27" s="105"/>
      <c r="H27" s="105">
        <f t="shared" si="4"/>
        <v>1.2100000000000009</v>
      </c>
      <c r="I27" s="129">
        <f t="shared" ref="I27:I36" si="16">+I26+$N$18/10</f>
        <v>3.349999999999997</v>
      </c>
      <c r="J27" s="105"/>
      <c r="K27" s="105">
        <f t="shared" si="6"/>
        <v>1.7100000000000013</v>
      </c>
      <c r="L27" s="106">
        <f t="shared" ref="L27:L36" si="17">+L26+$N$23/10</f>
        <v>6.164999999999984</v>
      </c>
      <c r="M27" s="89">
        <f t="shared" si="8"/>
        <v>2.1000000000000005</v>
      </c>
      <c r="N27" s="119">
        <v>0.75</v>
      </c>
      <c r="O27" s="108"/>
      <c r="P27" s="117">
        <f t="shared" si="9"/>
        <v>8.9499999999999993</v>
      </c>
      <c r="Q27" s="88"/>
      <c r="R27" s="88"/>
      <c r="S27" s="88"/>
      <c r="T27" s="88"/>
    </row>
    <row r="28" spans="1:20" ht="17.100000000000001" customHeight="1">
      <c r="A28" s="103"/>
      <c r="B28" s="101">
        <f t="shared" si="0"/>
        <v>0.22000000000000006</v>
      </c>
      <c r="C28" s="128">
        <f t="shared" si="14"/>
        <v>0.17800000000000002</v>
      </c>
      <c r="D28" s="101"/>
      <c r="E28" s="101">
        <f t="shared" si="2"/>
        <v>0.72000000000000042</v>
      </c>
      <c r="F28" s="128">
        <f t="shared" si="15"/>
        <v>1.3200000000000007</v>
      </c>
      <c r="G28" s="101"/>
      <c r="H28" s="101">
        <f t="shared" si="4"/>
        <v>1.2200000000000009</v>
      </c>
      <c r="I28" s="128">
        <f t="shared" si="16"/>
        <v>3.3999999999999968</v>
      </c>
      <c r="J28" s="101"/>
      <c r="K28" s="101">
        <f t="shared" si="6"/>
        <v>1.7200000000000013</v>
      </c>
      <c r="L28" s="102">
        <f t="shared" si="17"/>
        <v>6.2299999999999844</v>
      </c>
      <c r="M28" s="89">
        <f t="shared" si="8"/>
        <v>2.2000000000000006</v>
      </c>
      <c r="N28" s="119">
        <v>0.85</v>
      </c>
      <c r="O28" s="108"/>
      <c r="P28" s="117">
        <f t="shared" si="9"/>
        <v>9.6999999999999993</v>
      </c>
      <c r="Q28" s="88"/>
      <c r="R28" s="88"/>
      <c r="S28" s="88"/>
      <c r="T28" s="88"/>
    </row>
    <row r="29" spans="1:20" ht="17.100000000000001" customHeight="1">
      <c r="A29" s="103"/>
      <c r="B29" s="101">
        <f t="shared" si="0"/>
        <v>0.23000000000000007</v>
      </c>
      <c r="C29" s="128">
        <f t="shared" si="14"/>
        <v>0.19200000000000003</v>
      </c>
      <c r="D29" s="101"/>
      <c r="E29" s="101">
        <f t="shared" si="2"/>
        <v>0.73000000000000043</v>
      </c>
      <c r="F29" s="128">
        <f t="shared" si="15"/>
        <v>1.3550000000000006</v>
      </c>
      <c r="G29" s="101"/>
      <c r="H29" s="101">
        <f t="shared" si="4"/>
        <v>1.2300000000000009</v>
      </c>
      <c r="I29" s="128">
        <f t="shared" si="16"/>
        <v>3.4499999999999966</v>
      </c>
      <c r="J29" s="101"/>
      <c r="K29" s="101">
        <f t="shared" si="6"/>
        <v>1.7300000000000013</v>
      </c>
      <c r="L29" s="102">
        <f t="shared" si="17"/>
        <v>6.2949999999999848</v>
      </c>
      <c r="M29" s="89">
        <f t="shared" si="8"/>
        <v>2.3000000000000007</v>
      </c>
      <c r="N29" s="119">
        <v>0.85</v>
      </c>
      <c r="O29" s="108"/>
      <c r="P29" s="117">
        <f t="shared" si="9"/>
        <v>10.549999999999999</v>
      </c>
      <c r="Q29" s="88"/>
      <c r="R29" s="88"/>
      <c r="S29" s="88"/>
      <c r="T29" s="88"/>
    </row>
    <row r="30" spans="1:20" ht="17.100000000000001" customHeight="1">
      <c r="A30" s="103"/>
      <c r="B30" s="101">
        <f t="shared" si="0"/>
        <v>0.24000000000000007</v>
      </c>
      <c r="C30" s="128">
        <f t="shared" si="14"/>
        <v>0.20600000000000004</v>
      </c>
      <c r="D30" s="101"/>
      <c r="E30" s="101">
        <f t="shared" si="2"/>
        <v>0.74000000000000044</v>
      </c>
      <c r="F30" s="128">
        <f t="shared" si="15"/>
        <v>1.3900000000000006</v>
      </c>
      <c r="G30" s="101"/>
      <c r="H30" s="101">
        <f t="shared" si="4"/>
        <v>1.2400000000000009</v>
      </c>
      <c r="I30" s="128">
        <f t="shared" si="16"/>
        <v>3.4999999999999964</v>
      </c>
      <c r="J30" s="101"/>
      <c r="K30" s="101">
        <f t="shared" si="6"/>
        <v>1.7400000000000013</v>
      </c>
      <c r="L30" s="102">
        <f t="shared" si="17"/>
        <v>6.3599999999999852</v>
      </c>
      <c r="M30" s="89">
        <f t="shared" si="8"/>
        <v>2.4000000000000008</v>
      </c>
      <c r="N30" s="119">
        <v>0.9</v>
      </c>
      <c r="O30" s="108"/>
      <c r="P30" s="117">
        <f t="shared" si="9"/>
        <v>11.399999999999999</v>
      </c>
      <c r="Q30" s="88"/>
      <c r="R30" s="88"/>
      <c r="S30" s="88"/>
      <c r="T30" s="88"/>
    </row>
    <row r="31" spans="1:20" ht="17.100000000000001" customHeight="1">
      <c r="A31" s="103"/>
      <c r="B31" s="101">
        <f t="shared" si="0"/>
        <v>0.25000000000000006</v>
      </c>
      <c r="C31" s="128">
        <f t="shared" si="14"/>
        <v>0.22000000000000006</v>
      </c>
      <c r="D31" s="101"/>
      <c r="E31" s="101">
        <f t="shared" si="2"/>
        <v>0.75000000000000044</v>
      </c>
      <c r="F31" s="128">
        <f t="shared" si="15"/>
        <v>1.4250000000000005</v>
      </c>
      <c r="G31" s="101"/>
      <c r="H31" s="101">
        <f t="shared" si="4"/>
        <v>1.2500000000000009</v>
      </c>
      <c r="I31" s="128">
        <f t="shared" si="16"/>
        <v>3.5499999999999963</v>
      </c>
      <c r="J31" s="101"/>
      <c r="K31" s="101">
        <f t="shared" si="6"/>
        <v>1.7500000000000013</v>
      </c>
      <c r="L31" s="102">
        <f t="shared" si="17"/>
        <v>6.4249999999999856</v>
      </c>
      <c r="M31" s="89">
        <f t="shared" si="8"/>
        <v>2.5000000000000009</v>
      </c>
      <c r="N31" s="119">
        <v>0.9</v>
      </c>
      <c r="O31" s="108"/>
      <c r="P31" s="117">
        <f t="shared" si="9"/>
        <v>12.299999999999999</v>
      </c>
      <c r="Q31" s="88"/>
      <c r="R31" s="88"/>
      <c r="S31" s="88"/>
      <c r="T31" s="88"/>
    </row>
    <row r="32" spans="1:20" ht="17.100000000000001" customHeight="1">
      <c r="A32" s="103"/>
      <c r="B32" s="101">
        <f t="shared" si="0"/>
        <v>0.26000000000000006</v>
      </c>
      <c r="C32" s="128">
        <f t="shared" si="14"/>
        <v>0.23400000000000007</v>
      </c>
      <c r="D32" s="101"/>
      <c r="E32" s="101">
        <f t="shared" si="2"/>
        <v>0.76000000000000045</v>
      </c>
      <c r="F32" s="128">
        <f t="shared" si="15"/>
        <v>1.4600000000000004</v>
      </c>
      <c r="G32" s="101"/>
      <c r="H32" s="101">
        <f t="shared" si="4"/>
        <v>1.2600000000000009</v>
      </c>
      <c r="I32" s="128">
        <f t="shared" si="16"/>
        <v>3.5999999999999961</v>
      </c>
      <c r="J32" s="101"/>
      <c r="K32" s="101">
        <f t="shared" si="6"/>
        <v>1.7600000000000013</v>
      </c>
      <c r="L32" s="102">
        <f t="shared" si="17"/>
        <v>6.489999999999986</v>
      </c>
      <c r="M32" s="89">
        <f t="shared" si="8"/>
        <v>2.600000000000001</v>
      </c>
      <c r="N32" s="119">
        <v>0.9</v>
      </c>
      <c r="O32" s="108"/>
      <c r="P32" s="117">
        <f t="shared" si="9"/>
        <v>13.2</v>
      </c>
      <c r="Q32" s="88"/>
      <c r="R32" s="88"/>
      <c r="S32" s="88"/>
      <c r="T32" s="88"/>
    </row>
    <row r="33" spans="1:20" ht="17.100000000000001" customHeight="1">
      <c r="A33" s="103"/>
      <c r="B33" s="101">
        <f t="shared" si="0"/>
        <v>0.27000000000000007</v>
      </c>
      <c r="C33" s="128">
        <f t="shared" si="14"/>
        <v>0.24800000000000008</v>
      </c>
      <c r="D33" s="101"/>
      <c r="E33" s="101">
        <f t="shared" si="2"/>
        <v>0.77000000000000046</v>
      </c>
      <c r="F33" s="128">
        <f t="shared" si="15"/>
        <v>1.4950000000000003</v>
      </c>
      <c r="G33" s="101"/>
      <c r="H33" s="101">
        <f t="shared" si="4"/>
        <v>1.2700000000000009</v>
      </c>
      <c r="I33" s="128">
        <f t="shared" si="16"/>
        <v>3.6499999999999959</v>
      </c>
      <c r="J33" s="101"/>
      <c r="K33" s="101">
        <f t="shared" si="6"/>
        <v>1.7700000000000014</v>
      </c>
      <c r="L33" s="102">
        <f t="shared" si="17"/>
        <v>6.5549999999999864</v>
      </c>
      <c r="M33" s="89">
        <f t="shared" si="8"/>
        <v>2.7000000000000011</v>
      </c>
      <c r="N33" s="119">
        <v>0.9</v>
      </c>
      <c r="O33" s="108"/>
      <c r="P33" s="117">
        <f t="shared" si="9"/>
        <v>14.1</v>
      </c>
      <c r="Q33" s="88"/>
      <c r="R33" s="88"/>
      <c r="S33" s="88"/>
      <c r="T33" s="88"/>
    </row>
    <row r="34" spans="1:20" ht="17.100000000000001" customHeight="1">
      <c r="A34" s="103"/>
      <c r="B34" s="101">
        <f t="shared" si="0"/>
        <v>0.28000000000000008</v>
      </c>
      <c r="C34" s="128">
        <f t="shared" si="14"/>
        <v>0.26200000000000007</v>
      </c>
      <c r="D34" s="101"/>
      <c r="E34" s="101">
        <f t="shared" si="2"/>
        <v>0.78000000000000047</v>
      </c>
      <c r="F34" s="128">
        <f t="shared" si="15"/>
        <v>1.5300000000000002</v>
      </c>
      <c r="G34" s="101"/>
      <c r="H34" s="101">
        <f t="shared" si="4"/>
        <v>1.2800000000000009</v>
      </c>
      <c r="I34" s="128">
        <f t="shared" si="16"/>
        <v>3.6999999999999957</v>
      </c>
      <c r="J34" s="101"/>
      <c r="K34" s="101">
        <f t="shared" si="6"/>
        <v>1.7800000000000014</v>
      </c>
      <c r="L34" s="102">
        <f t="shared" si="17"/>
        <v>6.6199999999999868</v>
      </c>
      <c r="M34" s="89">
        <f t="shared" si="8"/>
        <v>2.8000000000000012</v>
      </c>
      <c r="N34" s="119">
        <v>0.9</v>
      </c>
      <c r="O34" s="108"/>
      <c r="P34" s="117">
        <f t="shared" si="9"/>
        <v>15</v>
      </c>
      <c r="Q34" s="88"/>
      <c r="R34" s="88"/>
      <c r="S34" s="88"/>
      <c r="T34" s="88"/>
    </row>
    <row r="35" spans="1:20" ht="17.100000000000001" customHeight="1">
      <c r="A35" s="103"/>
      <c r="B35" s="101">
        <f t="shared" si="0"/>
        <v>0.29000000000000009</v>
      </c>
      <c r="C35" s="128">
        <f t="shared" si="14"/>
        <v>0.27600000000000008</v>
      </c>
      <c r="D35" s="101"/>
      <c r="E35" s="101">
        <f t="shared" si="2"/>
        <v>0.79000000000000048</v>
      </c>
      <c r="F35" s="128">
        <f t="shared" si="15"/>
        <v>1.5650000000000002</v>
      </c>
      <c r="G35" s="101"/>
      <c r="H35" s="101">
        <f t="shared" si="4"/>
        <v>1.2900000000000009</v>
      </c>
      <c r="I35" s="128">
        <f t="shared" si="16"/>
        <v>3.7499999999999956</v>
      </c>
      <c r="J35" s="101"/>
      <c r="K35" s="101">
        <f t="shared" si="6"/>
        <v>1.7900000000000014</v>
      </c>
      <c r="L35" s="102">
        <f t="shared" si="17"/>
        <v>6.6849999999999872</v>
      </c>
      <c r="M35" s="89">
        <f t="shared" si="8"/>
        <v>2.9000000000000012</v>
      </c>
      <c r="N35" s="88">
        <v>1</v>
      </c>
      <c r="O35" s="108"/>
      <c r="P35" s="117">
        <f t="shared" si="9"/>
        <v>15.9</v>
      </c>
      <c r="Q35" s="108"/>
      <c r="R35" s="109"/>
      <c r="S35" s="88"/>
      <c r="T35" s="88"/>
    </row>
    <row r="36" spans="1:20" ht="17.100000000000001" customHeight="1">
      <c r="A36" s="99"/>
      <c r="B36" s="97">
        <f t="shared" si="0"/>
        <v>0.3000000000000001</v>
      </c>
      <c r="C36" s="127">
        <f t="shared" si="14"/>
        <v>0.29000000000000009</v>
      </c>
      <c r="D36" s="97"/>
      <c r="E36" s="97">
        <f t="shared" si="2"/>
        <v>0.80000000000000049</v>
      </c>
      <c r="F36" s="127">
        <f t="shared" si="15"/>
        <v>1.6</v>
      </c>
      <c r="G36" s="97"/>
      <c r="H36" s="97">
        <f t="shared" si="4"/>
        <v>1.3000000000000009</v>
      </c>
      <c r="I36" s="127">
        <f t="shared" si="16"/>
        <v>3.7999999999999954</v>
      </c>
      <c r="J36" s="97"/>
      <c r="K36" s="97">
        <f t="shared" si="6"/>
        <v>1.8000000000000014</v>
      </c>
      <c r="L36" s="98">
        <f t="shared" si="17"/>
        <v>6.7499999999999876</v>
      </c>
      <c r="M36" s="89">
        <f t="shared" si="8"/>
        <v>3.0000000000000013</v>
      </c>
      <c r="N36" s="88"/>
      <c r="O36" s="88"/>
      <c r="P36" s="117">
        <f t="shared" si="9"/>
        <v>16.899999999999999</v>
      </c>
      <c r="Q36" s="88"/>
      <c r="R36" s="88"/>
      <c r="S36" s="88"/>
      <c r="T36" s="88"/>
    </row>
    <row r="37" spans="1:20" ht="17.100000000000001" customHeight="1">
      <c r="A37" s="107"/>
      <c r="B37" s="105">
        <f t="shared" si="0"/>
        <v>0.31000000000000011</v>
      </c>
      <c r="C37" s="129">
        <f t="shared" ref="C37:C46" si="18">+C36+$N$9/10</f>
        <v>0.31000000000000011</v>
      </c>
      <c r="D37" s="105"/>
      <c r="E37" s="105">
        <f t="shared" si="2"/>
        <v>0.8100000000000005</v>
      </c>
      <c r="F37" s="129">
        <f t="shared" ref="F37:F46" si="19">+F36+$N$14/10</f>
        <v>1.635</v>
      </c>
      <c r="G37" s="105"/>
      <c r="H37" s="105">
        <f t="shared" si="4"/>
        <v>1.3100000000000009</v>
      </c>
      <c r="I37" s="129">
        <f t="shared" ref="I37:I46" si="20">+I36+$N$19/10</f>
        <v>3.8549999999999955</v>
      </c>
      <c r="J37" s="105"/>
      <c r="K37" s="105">
        <f t="shared" si="6"/>
        <v>1.8100000000000014</v>
      </c>
      <c r="L37" s="106">
        <f t="shared" ref="L37:L46" si="21">+L36+$N$24/10</f>
        <v>6.8199999999999878</v>
      </c>
      <c r="M37" s="89"/>
      <c r="N37" s="88"/>
      <c r="O37" s="88"/>
      <c r="P37" s="118"/>
      <c r="Q37" s="88"/>
      <c r="R37" s="88"/>
      <c r="S37" s="88"/>
      <c r="T37" s="88"/>
    </row>
    <row r="38" spans="1:20" ht="17.100000000000001" customHeight="1">
      <c r="A38" s="103"/>
      <c r="B38" s="101">
        <f t="shared" si="0"/>
        <v>0.32000000000000012</v>
      </c>
      <c r="C38" s="128">
        <f t="shared" si="18"/>
        <v>0.33000000000000013</v>
      </c>
      <c r="D38" s="101"/>
      <c r="E38" s="101">
        <f t="shared" si="2"/>
        <v>0.82000000000000051</v>
      </c>
      <c r="F38" s="128">
        <f t="shared" si="19"/>
        <v>1.67</v>
      </c>
      <c r="G38" s="101"/>
      <c r="H38" s="101">
        <f t="shared" si="4"/>
        <v>1.320000000000001</v>
      </c>
      <c r="I38" s="128">
        <f t="shared" si="20"/>
        <v>3.9099999999999957</v>
      </c>
      <c r="J38" s="101"/>
      <c r="K38" s="101">
        <f t="shared" si="6"/>
        <v>1.8200000000000014</v>
      </c>
      <c r="L38" s="102">
        <f t="shared" si="21"/>
        <v>6.8899999999999881</v>
      </c>
      <c r="M38" s="89"/>
      <c r="N38" s="88"/>
      <c r="O38" s="88"/>
      <c r="P38" s="118"/>
      <c r="Q38" s="88"/>
      <c r="R38" s="88"/>
      <c r="S38" s="88"/>
      <c r="T38" s="88"/>
    </row>
    <row r="39" spans="1:20" ht="17.100000000000001" customHeight="1">
      <c r="A39" s="103"/>
      <c r="B39" s="101">
        <f t="shared" ref="B39:B55" si="22">B38+0.01</f>
        <v>0.33000000000000013</v>
      </c>
      <c r="C39" s="128">
        <f t="shared" si="18"/>
        <v>0.35000000000000014</v>
      </c>
      <c r="D39" s="101"/>
      <c r="E39" s="101">
        <f t="shared" ref="E39:E55" si="23">E38+0.01</f>
        <v>0.83000000000000052</v>
      </c>
      <c r="F39" s="128">
        <f t="shared" si="19"/>
        <v>1.7049999999999998</v>
      </c>
      <c r="G39" s="101"/>
      <c r="H39" s="101">
        <f t="shared" ref="H39:H55" si="24">H38+0.01</f>
        <v>1.330000000000001</v>
      </c>
      <c r="I39" s="128">
        <f t="shared" si="20"/>
        <v>3.9649999999999959</v>
      </c>
      <c r="J39" s="101"/>
      <c r="K39" s="101">
        <f t="shared" ref="K39:K55" si="25">K38+0.01</f>
        <v>1.8300000000000014</v>
      </c>
      <c r="L39" s="102">
        <f t="shared" si="21"/>
        <v>6.9599999999999884</v>
      </c>
      <c r="M39" s="89"/>
      <c r="N39" s="88"/>
      <c r="O39" s="88"/>
      <c r="P39" s="118"/>
      <c r="Q39" s="88"/>
      <c r="R39" s="88"/>
      <c r="S39" s="88"/>
      <c r="T39" s="88"/>
    </row>
    <row r="40" spans="1:20" ht="17.100000000000001" customHeight="1">
      <c r="A40" s="103"/>
      <c r="B40" s="101">
        <f t="shared" si="22"/>
        <v>0.34000000000000014</v>
      </c>
      <c r="C40" s="128">
        <f t="shared" si="18"/>
        <v>0.37000000000000016</v>
      </c>
      <c r="D40" s="101"/>
      <c r="E40" s="101">
        <f t="shared" si="23"/>
        <v>0.84000000000000052</v>
      </c>
      <c r="F40" s="128">
        <f t="shared" si="19"/>
        <v>1.7399999999999998</v>
      </c>
      <c r="G40" s="101"/>
      <c r="H40" s="101">
        <f t="shared" si="24"/>
        <v>1.340000000000001</v>
      </c>
      <c r="I40" s="128">
        <f t="shared" si="20"/>
        <v>4.019999999999996</v>
      </c>
      <c r="J40" s="101"/>
      <c r="K40" s="101">
        <f t="shared" si="25"/>
        <v>1.8400000000000014</v>
      </c>
      <c r="L40" s="102">
        <f t="shared" si="21"/>
        <v>7.0299999999999887</v>
      </c>
      <c r="M40" s="89"/>
      <c r="O40" s="88"/>
      <c r="P40" s="117"/>
      <c r="Q40" s="88"/>
      <c r="R40" s="88"/>
      <c r="S40" s="88"/>
      <c r="T40" s="88"/>
    </row>
    <row r="41" spans="1:20" ht="17.100000000000001" customHeight="1">
      <c r="A41" s="103"/>
      <c r="B41" s="101">
        <f t="shared" si="22"/>
        <v>0.35000000000000014</v>
      </c>
      <c r="C41" s="128">
        <f t="shared" si="18"/>
        <v>0.39000000000000018</v>
      </c>
      <c r="D41" s="101"/>
      <c r="E41" s="101">
        <f t="shared" si="23"/>
        <v>0.85000000000000053</v>
      </c>
      <c r="F41" s="128">
        <f t="shared" si="19"/>
        <v>1.7749999999999997</v>
      </c>
      <c r="G41" s="101"/>
      <c r="H41" s="101">
        <f t="shared" si="24"/>
        <v>1.350000000000001</v>
      </c>
      <c r="I41" s="128">
        <f t="shared" si="20"/>
        <v>4.0749999999999957</v>
      </c>
      <c r="J41" s="101"/>
      <c r="K41" s="101">
        <f t="shared" si="25"/>
        <v>1.8500000000000014</v>
      </c>
      <c r="L41" s="102">
        <f t="shared" si="21"/>
        <v>7.099999999999989</v>
      </c>
      <c r="M41" s="89"/>
      <c r="N41" s="88"/>
      <c r="O41" s="88"/>
      <c r="P41" s="116"/>
      <c r="Q41" s="88"/>
      <c r="R41" s="88"/>
      <c r="S41" s="88"/>
      <c r="T41" s="88"/>
    </row>
    <row r="42" spans="1:20" ht="17.100000000000001" customHeight="1">
      <c r="A42" s="103"/>
      <c r="B42" s="101">
        <f t="shared" si="22"/>
        <v>0.36000000000000015</v>
      </c>
      <c r="C42" s="128">
        <f t="shared" si="18"/>
        <v>0.4100000000000002</v>
      </c>
      <c r="D42" s="101"/>
      <c r="E42" s="101">
        <f t="shared" si="23"/>
        <v>0.86000000000000054</v>
      </c>
      <c r="F42" s="128">
        <f t="shared" si="19"/>
        <v>1.8099999999999996</v>
      </c>
      <c r="G42" s="101"/>
      <c r="H42" s="101">
        <f t="shared" si="24"/>
        <v>1.360000000000001</v>
      </c>
      <c r="I42" s="128">
        <f t="shared" si="20"/>
        <v>4.1299999999999955</v>
      </c>
      <c r="J42" s="101"/>
      <c r="K42" s="101">
        <f t="shared" si="25"/>
        <v>1.8600000000000014</v>
      </c>
      <c r="L42" s="102">
        <f t="shared" si="21"/>
        <v>7.1699999999999893</v>
      </c>
      <c r="M42" s="89"/>
      <c r="N42" s="88"/>
      <c r="O42" s="88"/>
      <c r="P42" s="116"/>
      <c r="Q42" s="88"/>
      <c r="R42" s="88"/>
      <c r="S42" s="88"/>
      <c r="T42" s="88"/>
    </row>
    <row r="43" spans="1:20" ht="17.100000000000001" customHeight="1">
      <c r="A43" s="103"/>
      <c r="B43" s="101">
        <f t="shared" si="22"/>
        <v>0.37000000000000016</v>
      </c>
      <c r="C43" s="128">
        <f t="shared" si="18"/>
        <v>0.43000000000000022</v>
      </c>
      <c r="D43" s="101"/>
      <c r="E43" s="101">
        <f t="shared" si="23"/>
        <v>0.87000000000000055</v>
      </c>
      <c r="F43" s="128">
        <f t="shared" si="19"/>
        <v>1.8449999999999995</v>
      </c>
      <c r="G43" s="101"/>
      <c r="H43" s="101">
        <f t="shared" si="24"/>
        <v>1.370000000000001</v>
      </c>
      <c r="I43" s="128">
        <f t="shared" si="20"/>
        <v>4.1849999999999952</v>
      </c>
      <c r="J43" s="101"/>
      <c r="K43" s="101">
        <f t="shared" si="25"/>
        <v>1.8700000000000014</v>
      </c>
      <c r="L43" s="102">
        <f t="shared" si="21"/>
        <v>7.2399999999999896</v>
      </c>
      <c r="M43" s="89"/>
      <c r="N43" s="88"/>
      <c r="O43" s="88"/>
      <c r="P43" s="116"/>
      <c r="Q43" s="88"/>
      <c r="R43" s="88"/>
      <c r="S43" s="88"/>
      <c r="T43" s="88"/>
    </row>
    <row r="44" spans="1:20" ht="17.100000000000001" customHeight="1">
      <c r="A44" s="103"/>
      <c r="B44" s="101">
        <f t="shared" si="22"/>
        <v>0.38000000000000017</v>
      </c>
      <c r="C44" s="128">
        <f t="shared" si="18"/>
        <v>0.45000000000000023</v>
      </c>
      <c r="D44" s="101"/>
      <c r="E44" s="101">
        <f t="shared" si="23"/>
        <v>0.88000000000000056</v>
      </c>
      <c r="F44" s="128">
        <f t="shared" si="19"/>
        <v>1.8799999999999994</v>
      </c>
      <c r="G44" s="101"/>
      <c r="H44" s="101">
        <f t="shared" si="24"/>
        <v>1.380000000000001</v>
      </c>
      <c r="I44" s="128">
        <f t="shared" si="20"/>
        <v>4.2399999999999949</v>
      </c>
      <c r="J44" s="101"/>
      <c r="K44" s="101">
        <f t="shared" si="25"/>
        <v>1.8800000000000014</v>
      </c>
      <c r="L44" s="102">
        <f t="shared" si="21"/>
        <v>7.3099999999999898</v>
      </c>
      <c r="M44" s="89"/>
      <c r="N44" s="88"/>
      <c r="O44" s="88"/>
      <c r="P44" s="116"/>
      <c r="Q44" s="88"/>
      <c r="R44" s="88"/>
      <c r="S44" s="88"/>
      <c r="T44" s="88"/>
    </row>
    <row r="45" spans="1:20" ht="17.100000000000001" customHeight="1">
      <c r="A45" s="103"/>
      <c r="B45" s="101">
        <f t="shared" si="22"/>
        <v>0.39000000000000018</v>
      </c>
      <c r="C45" s="128">
        <f t="shared" si="18"/>
        <v>0.47000000000000025</v>
      </c>
      <c r="D45" s="101"/>
      <c r="E45" s="101">
        <f t="shared" si="23"/>
        <v>0.89000000000000057</v>
      </c>
      <c r="F45" s="128">
        <f t="shared" si="19"/>
        <v>1.9149999999999994</v>
      </c>
      <c r="G45" s="101"/>
      <c r="H45" s="101">
        <f t="shared" si="24"/>
        <v>1.390000000000001</v>
      </c>
      <c r="I45" s="128">
        <f t="shared" si="20"/>
        <v>4.2949999999999946</v>
      </c>
      <c r="J45" s="101"/>
      <c r="K45" s="101">
        <f t="shared" si="25"/>
        <v>1.8900000000000015</v>
      </c>
      <c r="L45" s="102">
        <f t="shared" si="21"/>
        <v>7.3799999999999901</v>
      </c>
      <c r="M45" s="89"/>
      <c r="N45" s="88"/>
      <c r="O45" s="88"/>
      <c r="P45" s="116"/>
      <c r="Q45" s="88"/>
      <c r="R45" s="88"/>
      <c r="S45" s="88"/>
      <c r="T45" s="88"/>
    </row>
    <row r="46" spans="1:20" ht="17.100000000000001" customHeight="1">
      <c r="A46" s="99"/>
      <c r="B46" s="97">
        <f t="shared" si="22"/>
        <v>0.40000000000000019</v>
      </c>
      <c r="C46" s="127">
        <f t="shared" si="18"/>
        <v>0.49000000000000027</v>
      </c>
      <c r="D46" s="97"/>
      <c r="E46" s="97">
        <f t="shared" si="23"/>
        <v>0.90000000000000058</v>
      </c>
      <c r="F46" s="127">
        <f t="shared" si="19"/>
        <v>1.9499999999999993</v>
      </c>
      <c r="G46" s="97"/>
      <c r="H46" s="97">
        <f t="shared" si="24"/>
        <v>1.400000000000001</v>
      </c>
      <c r="I46" s="127">
        <f t="shared" si="20"/>
        <v>4.3499999999999943</v>
      </c>
      <c r="J46" s="97"/>
      <c r="K46" s="97">
        <f t="shared" si="25"/>
        <v>1.9000000000000015</v>
      </c>
      <c r="L46" s="98">
        <f t="shared" si="21"/>
        <v>7.4499999999999904</v>
      </c>
      <c r="M46" s="89"/>
      <c r="N46" s="88"/>
      <c r="O46" s="88"/>
      <c r="P46" s="116"/>
      <c r="Q46" s="88"/>
      <c r="R46" s="88"/>
      <c r="S46" s="88"/>
      <c r="T46" s="88"/>
    </row>
    <row r="47" spans="1:20" ht="17.100000000000001" customHeight="1">
      <c r="A47" s="107"/>
      <c r="B47" s="105">
        <f t="shared" si="22"/>
        <v>0.4100000000000002</v>
      </c>
      <c r="C47" s="129">
        <f t="shared" ref="C47:C55" si="26">+C46+$N$10/10</f>
        <v>0.51100000000000023</v>
      </c>
      <c r="D47" s="105"/>
      <c r="E47" s="105">
        <f t="shared" si="23"/>
        <v>0.91000000000000059</v>
      </c>
      <c r="F47" s="129">
        <f t="shared" ref="F47:F55" si="27">+F46+$N$15/10</f>
        <v>1.9949999999999992</v>
      </c>
      <c r="G47" s="105"/>
      <c r="H47" s="105">
        <f t="shared" si="24"/>
        <v>1.410000000000001</v>
      </c>
      <c r="I47" s="129">
        <f t="shared" ref="I47:I55" si="28">+I46+$N$20/10</f>
        <v>4.404999999999994</v>
      </c>
      <c r="J47" s="105"/>
      <c r="K47" s="105">
        <f t="shared" si="25"/>
        <v>1.9100000000000015</v>
      </c>
      <c r="L47" s="106">
        <f t="shared" ref="L47:L55" si="29">+L46+$N$25/10</f>
        <v>7.5249999999999906</v>
      </c>
      <c r="M47" s="89"/>
      <c r="N47" s="88"/>
      <c r="O47" s="88"/>
      <c r="P47" s="116"/>
      <c r="Q47" s="88"/>
      <c r="R47" s="88"/>
      <c r="S47" s="88"/>
      <c r="T47" s="88"/>
    </row>
    <row r="48" spans="1:20" ht="17.100000000000001" customHeight="1">
      <c r="A48" s="103"/>
      <c r="B48" s="101">
        <f t="shared" si="22"/>
        <v>0.42000000000000021</v>
      </c>
      <c r="C48" s="128">
        <f t="shared" si="26"/>
        <v>0.53200000000000025</v>
      </c>
      <c r="D48" s="101"/>
      <c r="E48" s="101">
        <f t="shared" si="23"/>
        <v>0.9200000000000006</v>
      </c>
      <c r="F48" s="128">
        <f t="shared" si="27"/>
        <v>2.0399999999999991</v>
      </c>
      <c r="G48" s="101"/>
      <c r="H48" s="101">
        <f t="shared" si="24"/>
        <v>1.420000000000001</v>
      </c>
      <c r="I48" s="128">
        <f t="shared" si="28"/>
        <v>4.4599999999999937</v>
      </c>
      <c r="J48" s="101"/>
      <c r="K48" s="101">
        <f t="shared" si="25"/>
        <v>1.9200000000000015</v>
      </c>
      <c r="L48" s="102">
        <f t="shared" si="29"/>
        <v>7.5999999999999908</v>
      </c>
      <c r="M48" s="89"/>
      <c r="N48" s="88"/>
      <c r="O48" s="88"/>
      <c r="P48" s="109"/>
      <c r="Q48" s="88"/>
      <c r="R48" s="88"/>
      <c r="S48" s="88"/>
      <c r="T48" s="88"/>
    </row>
    <row r="49" spans="1:20" ht="17.100000000000001" customHeight="1">
      <c r="A49" s="103"/>
      <c r="B49" s="101">
        <f t="shared" si="22"/>
        <v>0.43000000000000022</v>
      </c>
      <c r="C49" s="128">
        <f t="shared" si="26"/>
        <v>0.55300000000000027</v>
      </c>
      <c r="D49" s="101"/>
      <c r="E49" s="101">
        <f t="shared" si="23"/>
        <v>0.9300000000000006</v>
      </c>
      <c r="F49" s="128">
        <f t="shared" si="27"/>
        <v>2.0849999999999991</v>
      </c>
      <c r="G49" s="101"/>
      <c r="H49" s="101">
        <f t="shared" si="24"/>
        <v>1.430000000000001</v>
      </c>
      <c r="I49" s="128">
        <f t="shared" si="28"/>
        <v>4.5149999999999935</v>
      </c>
      <c r="J49" s="101"/>
      <c r="K49" s="101">
        <f t="shared" si="25"/>
        <v>1.9300000000000015</v>
      </c>
      <c r="L49" s="102">
        <f t="shared" si="29"/>
        <v>7.6749999999999909</v>
      </c>
      <c r="M49" s="89"/>
      <c r="N49" s="88"/>
      <c r="O49" s="88"/>
      <c r="P49" s="109"/>
      <c r="Q49" s="88"/>
      <c r="R49" s="88"/>
      <c r="S49" s="88"/>
      <c r="T49" s="88"/>
    </row>
    <row r="50" spans="1:20" ht="17.100000000000001" customHeight="1">
      <c r="A50" s="103"/>
      <c r="B50" s="101">
        <f t="shared" si="22"/>
        <v>0.44000000000000022</v>
      </c>
      <c r="C50" s="128">
        <f t="shared" si="26"/>
        <v>0.57400000000000029</v>
      </c>
      <c r="D50" s="101"/>
      <c r="E50" s="101">
        <f t="shared" si="23"/>
        <v>0.94000000000000061</v>
      </c>
      <c r="F50" s="128">
        <f t="shared" si="27"/>
        <v>2.129999999999999</v>
      </c>
      <c r="G50" s="101"/>
      <c r="H50" s="101">
        <f t="shared" si="24"/>
        <v>1.4400000000000011</v>
      </c>
      <c r="I50" s="128">
        <f t="shared" si="28"/>
        <v>4.5699999999999932</v>
      </c>
      <c r="J50" s="101"/>
      <c r="K50" s="101">
        <f t="shared" si="25"/>
        <v>1.9400000000000015</v>
      </c>
      <c r="L50" s="102">
        <f t="shared" si="29"/>
        <v>7.7499999999999911</v>
      </c>
      <c r="M50" s="89"/>
      <c r="N50" s="88"/>
      <c r="O50" s="88"/>
      <c r="P50" s="109"/>
      <c r="Q50" s="88"/>
      <c r="R50" s="88"/>
      <c r="S50" s="88"/>
      <c r="T50" s="88"/>
    </row>
    <row r="51" spans="1:20" ht="17.100000000000001" customHeight="1">
      <c r="A51" s="103"/>
      <c r="B51" s="101">
        <f t="shared" si="22"/>
        <v>0.45000000000000023</v>
      </c>
      <c r="C51" s="128">
        <f t="shared" si="26"/>
        <v>0.59500000000000031</v>
      </c>
      <c r="D51" s="101"/>
      <c r="E51" s="101">
        <f t="shared" si="23"/>
        <v>0.95000000000000062</v>
      </c>
      <c r="F51" s="128">
        <f t="shared" si="27"/>
        <v>2.1749999999999989</v>
      </c>
      <c r="G51" s="101"/>
      <c r="H51" s="101">
        <f t="shared" si="24"/>
        <v>1.4500000000000011</v>
      </c>
      <c r="I51" s="128">
        <f t="shared" si="28"/>
        <v>4.6249999999999929</v>
      </c>
      <c r="J51" s="101"/>
      <c r="K51" s="101">
        <f t="shared" si="25"/>
        <v>1.9500000000000015</v>
      </c>
      <c r="L51" s="102">
        <f t="shared" si="29"/>
        <v>7.8249999999999913</v>
      </c>
      <c r="M51" s="89"/>
      <c r="N51" s="88"/>
      <c r="O51" s="88"/>
      <c r="P51" s="109"/>
      <c r="Q51" s="88"/>
      <c r="R51" s="88"/>
      <c r="S51" s="88"/>
      <c r="T51" s="88"/>
    </row>
    <row r="52" spans="1:20" ht="17.100000000000001" customHeight="1">
      <c r="A52" s="103"/>
      <c r="B52" s="101">
        <f t="shared" si="22"/>
        <v>0.46000000000000024</v>
      </c>
      <c r="C52" s="128">
        <f t="shared" si="26"/>
        <v>0.61600000000000033</v>
      </c>
      <c r="D52" s="101"/>
      <c r="E52" s="101">
        <f t="shared" si="23"/>
        <v>0.96000000000000063</v>
      </c>
      <c r="F52" s="128">
        <f t="shared" si="27"/>
        <v>2.2199999999999989</v>
      </c>
      <c r="G52" s="101"/>
      <c r="H52" s="101">
        <f t="shared" si="24"/>
        <v>1.4600000000000011</v>
      </c>
      <c r="I52" s="128">
        <f t="shared" si="28"/>
        <v>4.6799999999999926</v>
      </c>
      <c r="J52" s="101"/>
      <c r="K52" s="101">
        <f t="shared" si="25"/>
        <v>1.9600000000000015</v>
      </c>
      <c r="L52" s="102">
        <f t="shared" si="29"/>
        <v>7.8999999999999915</v>
      </c>
      <c r="M52" s="89"/>
      <c r="N52" s="88"/>
      <c r="O52" s="88"/>
      <c r="P52" s="109"/>
      <c r="Q52" s="88"/>
      <c r="R52" s="88"/>
      <c r="S52" s="88"/>
      <c r="T52" s="88"/>
    </row>
    <row r="53" spans="1:20" ht="17.100000000000001" customHeight="1">
      <c r="A53" s="103"/>
      <c r="B53" s="101">
        <f t="shared" si="22"/>
        <v>0.47000000000000025</v>
      </c>
      <c r="C53" s="128">
        <f t="shared" si="26"/>
        <v>0.63700000000000034</v>
      </c>
      <c r="D53" s="101"/>
      <c r="E53" s="101">
        <f t="shared" si="23"/>
        <v>0.97000000000000064</v>
      </c>
      <c r="F53" s="128">
        <f t="shared" si="27"/>
        <v>2.2649999999999988</v>
      </c>
      <c r="G53" s="101"/>
      <c r="H53" s="101">
        <f t="shared" si="24"/>
        <v>1.4700000000000011</v>
      </c>
      <c r="I53" s="128">
        <f t="shared" si="28"/>
        <v>4.7349999999999923</v>
      </c>
      <c r="J53" s="101"/>
      <c r="K53" s="101">
        <f t="shared" si="25"/>
        <v>1.9700000000000015</v>
      </c>
      <c r="L53" s="102">
        <f t="shared" si="29"/>
        <v>7.9749999999999917</v>
      </c>
      <c r="M53" s="89"/>
      <c r="N53" s="88"/>
      <c r="O53" s="88"/>
      <c r="P53" s="109"/>
      <c r="Q53" s="88"/>
      <c r="R53" s="88"/>
      <c r="S53" s="88"/>
      <c r="T53" s="88"/>
    </row>
    <row r="54" spans="1:20" ht="17.100000000000001" customHeight="1">
      <c r="A54" s="103"/>
      <c r="B54" s="101">
        <f t="shared" si="22"/>
        <v>0.48000000000000026</v>
      </c>
      <c r="C54" s="128">
        <f t="shared" si="26"/>
        <v>0.65800000000000036</v>
      </c>
      <c r="D54" s="101"/>
      <c r="E54" s="101">
        <f t="shared" si="23"/>
        <v>0.98000000000000065</v>
      </c>
      <c r="F54" s="128">
        <f t="shared" si="27"/>
        <v>2.3099999999999987</v>
      </c>
      <c r="G54" s="101"/>
      <c r="H54" s="101">
        <f t="shared" si="24"/>
        <v>1.4800000000000011</v>
      </c>
      <c r="I54" s="128">
        <f t="shared" si="28"/>
        <v>4.789999999999992</v>
      </c>
      <c r="J54" s="101"/>
      <c r="K54" s="101">
        <f t="shared" si="25"/>
        <v>1.9800000000000015</v>
      </c>
      <c r="L54" s="102">
        <f t="shared" si="29"/>
        <v>8.0499999999999918</v>
      </c>
      <c r="M54" s="89"/>
      <c r="N54" s="88"/>
      <c r="O54" s="88"/>
      <c r="P54" s="109"/>
      <c r="Q54" s="88"/>
      <c r="R54" s="88"/>
      <c r="S54" s="88"/>
      <c r="T54" s="88"/>
    </row>
    <row r="55" spans="1:20" ht="17.100000000000001" customHeight="1">
      <c r="A55" s="99"/>
      <c r="B55" s="97">
        <f t="shared" si="22"/>
        <v>0.49000000000000027</v>
      </c>
      <c r="C55" s="127">
        <f t="shared" si="26"/>
        <v>0.67900000000000038</v>
      </c>
      <c r="D55" s="97"/>
      <c r="E55" s="97">
        <f t="shared" si="23"/>
        <v>0.99000000000000066</v>
      </c>
      <c r="F55" s="127">
        <f t="shared" si="27"/>
        <v>2.3549999999999986</v>
      </c>
      <c r="G55" s="97"/>
      <c r="H55" s="97">
        <f t="shared" si="24"/>
        <v>1.4900000000000011</v>
      </c>
      <c r="I55" s="127">
        <f t="shared" si="28"/>
        <v>4.8449999999999918</v>
      </c>
      <c r="J55" s="97"/>
      <c r="K55" s="97">
        <f t="shared" si="25"/>
        <v>1.9900000000000015</v>
      </c>
      <c r="L55" s="98">
        <f t="shared" si="29"/>
        <v>8.1249999999999911</v>
      </c>
      <c r="M55" s="89"/>
      <c r="N55" s="88"/>
      <c r="O55" s="88"/>
      <c r="P55" s="109"/>
      <c r="Q55" s="88"/>
      <c r="R55" s="88"/>
      <c r="S55" s="88"/>
      <c r="T55" s="88"/>
    </row>
    <row r="56" spans="1:20" ht="24.95" customHeight="1">
      <c r="A56" s="114" t="s">
        <v>81</v>
      </c>
      <c r="B56" s="114"/>
      <c r="C56" s="114"/>
      <c r="D56" s="114"/>
      <c r="E56" s="114"/>
      <c r="F56" s="114"/>
      <c r="G56" s="114"/>
      <c r="H56" s="114"/>
      <c r="I56" s="113"/>
      <c r="J56" s="113"/>
      <c r="K56" s="113"/>
      <c r="L56" s="113"/>
      <c r="M56" s="89"/>
      <c r="N56" s="88"/>
      <c r="O56" s="88"/>
      <c r="P56" s="109"/>
      <c r="Q56" s="88"/>
      <c r="R56" s="88"/>
      <c r="S56" s="88"/>
      <c r="T56" s="88"/>
    </row>
    <row r="57" spans="1:20" ht="24.95" customHeight="1">
      <c r="A57" s="114" t="s">
        <v>84</v>
      </c>
      <c r="B57" s="114"/>
      <c r="C57" s="114"/>
      <c r="D57" s="114"/>
      <c r="E57" s="114"/>
      <c r="F57" s="114"/>
      <c r="G57" s="114"/>
      <c r="H57" s="114"/>
      <c r="I57" s="113"/>
      <c r="J57" s="113"/>
      <c r="K57" s="113"/>
      <c r="L57" s="113"/>
      <c r="M57" s="89"/>
      <c r="N57" s="88"/>
      <c r="O57" s="88"/>
      <c r="P57" s="109"/>
      <c r="Q57" s="88"/>
      <c r="R57" s="88"/>
      <c r="S57" s="88"/>
      <c r="T57" s="88"/>
    </row>
    <row r="58" spans="1:20" ht="24.95" customHeight="1">
      <c r="A58" s="115" t="s">
        <v>80</v>
      </c>
      <c r="B58" s="114"/>
      <c r="C58" s="114"/>
      <c r="D58" s="114"/>
      <c r="E58" s="114"/>
      <c r="F58" s="114"/>
      <c r="G58" s="114"/>
      <c r="H58" s="114"/>
      <c r="I58" s="113"/>
      <c r="J58" s="113"/>
      <c r="K58" s="113"/>
      <c r="L58" s="113"/>
      <c r="M58" s="89"/>
      <c r="N58" s="88"/>
      <c r="O58" s="88"/>
      <c r="P58" s="109"/>
      <c r="Q58" s="88"/>
      <c r="R58" s="88"/>
      <c r="S58" s="88"/>
      <c r="T58" s="88"/>
    </row>
    <row r="59" spans="1:20" ht="24.95" customHeight="1">
      <c r="A59" s="112" t="s">
        <v>39</v>
      </c>
      <c r="B59" s="112" t="s">
        <v>39</v>
      </c>
      <c r="C59" s="112" t="s">
        <v>79</v>
      </c>
      <c r="D59" s="112" t="s">
        <v>39</v>
      </c>
      <c r="E59" s="112" t="s">
        <v>39</v>
      </c>
      <c r="F59" s="112" t="s">
        <v>79</v>
      </c>
      <c r="G59" s="112" t="s">
        <v>39</v>
      </c>
      <c r="H59" s="112" t="s">
        <v>39</v>
      </c>
      <c r="I59" s="112" t="s">
        <v>79</v>
      </c>
      <c r="J59" s="112" t="s">
        <v>39</v>
      </c>
      <c r="K59" s="112" t="s">
        <v>39</v>
      </c>
      <c r="L59" s="112" t="s">
        <v>79</v>
      </c>
      <c r="M59" s="89"/>
      <c r="N59" s="88"/>
      <c r="O59" s="88"/>
      <c r="P59" s="109"/>
      <c r="Q59" s="88"/>
      <c r="R59" s="88"/>
      <c r="S59" s="88"/>
      <c r="T59" s="88"/>
    </row>
    <row r="60" spans="1:20" ht="24.95" customHeight="1">
      <c r="A60" s="111" t="s">
        <v>78</v>
      </c>
      <c r="B60" s="111" t="s">
        <v>77</v>
      </c>
      <c r="C60" s="111" t="s">
        <v>76</v>
      </c>
      <c r="D60" s="111" t="s">
        <v>78</v>
      </c>
      <c r="E60" s="111" t="s">
        <v>77</v>
      </c>
      <c r="F60" s="111" t="s">
        <v>76</v>
      </c>
      <c r="G60" s="111" t="s">
        <v>78</v>
      </c>
      <c r="H60" s="111" t="s">
        <v>77</v>
      </c>
      <c r="I60" s="111" t="s">
        <v>76</v>
      </c>
      <c r="J60" s="111" t="s">
        <v>78</v>
      </c>
      <c r="K60" s="111" t="s">
        <v>77</v>
      </c>
      <c r="L60" s="111" t="s">
        <v>76</v>
      </c>
      <c r="M60" s="89"/>
      <c r="N60" s="88"/>
      <c r="O60" s="88"/>
      <c r="P60" s="109"/>
      <c r="Q60" s="88"/>
      <c r="R60" s="88"/>
      <c r="S60" s="88"/>
      <c r="T60" s="88"/>
    </row>
    <row r="61" spans="1:20" ht="17.100000000000001" customHeight="1">
      <c r="A61" s="107"/>
      <c r="B61" s="105">
        <f>K55+0.01</f>
        <v>2.0000000000000013</v>
      </c>
      <c r="C61" s="129">
        <f>+L55+$N$25/10</f>
        <v>8.1999999999999904</v>
      </c>
      <c r="D61" s="105"/>
      <c r="E61" s="105">
        <f>B110+0.01</f>
        <v>2.4999999999999907</v>
      </c>
      <c r="F61" s="129">
        <f>+C110+$N$30/10</f>
        <v>12.299999999999992</v>
      </c>
      <c r="G61" s="105"/>
      <c r="H61" s="105">
        <f>E110+0.01</f>
        <v>2.99999999999998</v>
      </c>
      <c r="I61" s="129">
        <f>+F110+$N$35/10</f>
        <v>16.899999999999999</v>
      </c>
      <c r="J61" s="105"/>
      <c r="K61" s="105"/>
      <c r="L61" s="104"/>
      <c r="M61" s="89"/>
      <c r="N61" s="88"/>
      <c r="O61" s="88"/>
      <c r="P61" s="109"/>
      <c r="Q61" s="88"/>
      <c r="R61" s="88"/>
      <c r="S61" s="88"/>
      <c r="T61" s="88"/>
    </row>
    <row r="62" spans="1:20" ht="17.100000000000001" customHeight="1">
      <c r="A62" s="103"/>
      <c r="B62" s="101">
        <f t="shared" ref="B62:B93" si="30">B61+0.01</f>
        <v>2.0100000000000011</v>
      </c>
      <c r="C62" s="128">
        <f t="shared" ref="C62:C71" si="31">+C61+$N$26/10</f>
        <v>8.2749999999999897</v>
      </c>
      <c r="D62" s="101"/>
      <c r="E62" s="101">
        <f t="shared" ref="E62:E93" si="32">E61+0.01</f>
        <v>2.5099999999999905</v>
      </c>
      <c r="F62" s="128">
        <f t="shared" ref="F62:F71" si="33">+F61+$N$31/10</f>
        <v>12.389999999999992</v>
      </c>
      <c r="G62" s="101"/>
      <c r="H62" s="101"/>
      <c r="I62" s="128"/>
      <c r="J62" s="101"/>
      <c r="K62" s="101"/>
      <c r="L62" s="100"/>
      <c r="M62" s="89"/>
      <c r="N62" s="88"/>
      <c r="O62" s="88"/>
      <c r="P62" s="109"/>
      <c r="Q62" s="88"/>
      <c r="R62" s="88"/>
      <c r="S62" s="88"/>
      <c r="T62" s="88"/>
    </row>
    <row r="63" spans="1:20" ht="17.100000000000001" customHeight="1">
      <c r="A63" s="103"/>
      <c r="B63" s="101">
        <f t="shared" si="30"/>
        <v>2.0200000000000009</v>
      </c>
      <c r="C63" s="128">
        <f t="shared" si="31"/>
        <v>8.349999999999989</v>
      </c>
      <c r="D63" s="101"/>
      <c r="E63" s="101">
        <f t="shared" si="32"/>
        <v>2.5199999999999902</v>
      </c>
      <c r="F63" s="128">
        <f t="shared" si="33"/>
        <v>12.479999999999992</v>
      </c>
      <c r="G63" s="101"/>
      <c r="H63" s="101"/>
      <c r="I63" s="128"/>
      <c r="J63" s="101"/>
      <c r="K63" s="101"/>
      <c r="L63" s="100"/>
      <c r="M63" s="89"/>
      <c r="N63" s="88"/>
      <c r="O63" s="110"/>
      <c r="P63" s="109"/>
      <c r="Q63" s="88"/>
      <c r="R63" s="88"/>
      <c r="S63" s="88"/>
      <c r="T63" s="88"/>
    </row>
    <row r="64" spans="1:20" ht="17.100000000000001" customHeight="1">
      <c r="A64" s="103"/>
      <c r="B64" s="101">
        <f t="shared" si="30"/>
        <v>2.0300000000000007</v>
      </c>
      <c r="C64" s="128">
        <f t="shared" si="31"/>
        <v>8.4249999999999883</v>
      </c>
      <c r="D64" s="101"/>
      <c r="E64" s="101">
        <f t="shared" si="32"/>
        <v>2.52999999999999</v>
      </c>
      <c r="F64" s="128">
        <f t="shared" si="33"/>
        <v>12.569999999999991</v>
      </c>
      <c r="G64" s="101"/>
      <c r="H64" s="101"/>
      <c r="I64" s="128"/>
      <c r="J64" s="101"/>
      <c r="K64" s="101"/>
      <c r="L64" s="100"/>
      <c r="M64" s="89"/>
      <c r="N64" s="88"/>
      <c r="O64" s="88"/>
      <c r="P64" s="109"/>
      <c r="Q64" s="88"/>
      <c r="R64" s="88"/>
      <c r="S64" s="88"/>
      <c r="T64" s="88"/>
    </row>
    <row r="65" spans="1:20" ht="17.100000000000001" customHeight="1">
      <c r="A65" s="103"/>
      <c r="B65" s="101">
        <f t="shared" si="30"/>
        <v>2.0400000000000005</v>
      </c>
      <c r="C65" s="128">
        <f t="shared" si="31"/>
        <v>8.4999999999999876</v>
      </c>
      <c r="D65" s="101"/>
      <c r="E65" s="101">
        <f t="shared" si="32"/>
        <v>2.5399999999999898</v>
      </c>
      <c r="F65" s="128">
        <f t="shared" si="33"/>
        <v>12.659999999999991</v>
      </c>
      <c r="G65" s="101"/>
      <c r="H65" s="101"/>
      <c r="I65" s="128"/>
      <c r="J65" s="101"/>
      <c r="K65" s="101"/>
      <c r="L65" s="100"/>
      <c r="M65" s="89"/>
      <c r="N65" s="88"/>
      <c r="O65" s="88"/>
      <c r="P65" s="109"/>
      <c r="Q65" s="88"/>
      <c r="R65" s="88"/>
      <c r="S65" s="88"/>
      <c r="T65" s="88"/>
    </row>
    <row r="66" spans="1:20" ht="17.100000000000001" customHeight="1">
      <c r="A66" s="103"/>
      <c r="B66" s="101">
        <f t="shared" si="30"/>
        <v>2.0500000000000003</v>
      </c>
      <c r="C66" s="128">
        <f t="shared" si="31"/>
        <v>8.5749999999999869</v>
      </c>
      <c r="D66" s="101"/>
      <c r="E66" s="101">
        <f t="shared" si="32"/>
        <v>2.5499999999999896</v>
      </c>
      <c r="F66" s="128">
        <f t="shared" si="33"/>
        <v>12.749999999999991</v>
      </c>
      <c r="G66" s="101"/>
      <c r="H66" s="101"/>
      <c r="I66" s="128"/>
      <c r="J66" s="101"/>
      <c r="K66" s="101"/>
      <c r="L66" s="100"/>
      <c r="M66" s="89"/>
      <c r="N66" s="88"/>
      <c r="O66" s="88"/>
      <c r="P66" s="109"/>
      <c r="Q66" s="88"/>
      <c r="R66" s="88"/>
      <c r="S66" s="88"/>
      <c r="T66" s="88"/>
    </row>
    <row r="67" spans="1:20" ht="17.100000000000001" customHeight="1">
      <c r="A67" s="103"/>
      <c r="B67" s="101">
        <f t="shared" si="30"/>
        <v>2.06</v>
      </c>
      <c r="C67" s="128">
        <f t="shared" si="31"/>
        <v>8.6499999999999861</v>
      </c>
      <c r="D67" s="101"/>
      <c r="E67" s="101">
        <f t="shared" si="32"/>
        <v>2.5599999999999894</v>
      </c>
      <c r="F67" s="128">
        <f t="shared" si="33"/>
        <v>12.839999999999991</v>
      </c>
      <c r="G67" s="101"/>
      <c r="H67" s="101"/>
      <c r="I67" s="128"/>
      <c r="J67" s="101"/>
      <c r="K67" s="101"/>
      <c r="L67" s="100"/>
      <c r="M67" s="89"/>
      <c r="N67" s="88"/>
      <c r="O67" s="88"/>
      <c r="P67" s="109"/>
      <c r="Q67" s="88"/>
      <c r="R67" s="88"/>
      <c r="S67" s="88"/>
      <c r="T67" s="88"/>
    </row>
    <row r="68" spans="1:20" ht="17.100000000000001" customHeight="1">
      <c r="A68" s="103"/>
      <c r="B68" s="101">
        <f t="shared" si="30"/>
        <v>2.0699999999999998</v>
      </c>
      <c r="C68" s="128">
        <f t="shared" si="31"/>
        <v>8.7249999999999854</v>
      </c>
      <c r="D68" s="101"/>
      <c r="E68" s="101">
        <f t="shared" si="32"/>
        <v>2.5699999999999892</v>
      </c>
      <c r="F68" s="128">
        <f t="shared" si="33"/>
        <v>12.929999999999991</v>
      </c>
      <c r="G68" s="101"/>
      <c r="H68" s="101"/>
      <c r="I68" s="128"/>
      <c r="J68" s="101"/>
      <c r="K68" s="101"/>
      <c r="L68" s="100"/>
      <c r="M68" s="89"/>
      <c r="N68" s="88"/>
      <c r="O68" s="88"/>
      <c r="P68" s="109"/>
      <c r="Q68" s="88"/>
      <c r="R68" s="88"/>
      <c r="S68" s="88"/>
      <c r="T68" s="88"/>
    </row>
    <row r="69" spans="1:20" ht="17.100000000000001" customHeight="1">
      <c r="A69" s="103"/>
      <c r="B69" s="101">
        <f t="shared" si="30"/>
        <v>2.0799999999999996</v>
      </c>
      <c r="C69" s="128">
        <f t="shared" si="31"/>
        <v>8.7999999999999847</v>
      </c>
      <c r="D69" s="101"/>
      <c r="E69" s="101">
        <f t="shared" si="32"/>
        <v>2.579999999999989</v>
      </c>
      <c r="F69" s="128">
        <f t="shared" si="33"/>
        <v>13.019999999999991</v>
      </c>
      <c r="G69" s="101"/>
      <c r="H69" s="101"/>
      <c r="I69" s="128"/>
      <c r="J69" s="101"/>
      <c r="K69" s="101"/>
      <c r="L69" s="100"/>
      <c r="M69" s="89"/>
      <c r="N69" s="88"/>
      <c r="O69" s="88"/>
      <c r="P69" s="109"/>
      <c r="Q69" s="88"/>
      <c r="R69" s="88"/>
      <c r="S69" s="88"/>
      <c r="T69" s="88"/>
    </row>
    <row r="70" spans="1:20" ht="17.100000000000001" customHeight="1">
      <c r="A70" s="103"/>
      <c r="B70" s="101">
        <f t="shared" si="30"/>
        <v>2.0899999999999994</v>
      </c>
      <c r="C70" s="128">
        <f t="shared" si="31"/>
        <v>8.874999999999984</v>
      </c>
      <c r="D70" s="101"/>
      <c r="E70" s="101">
        <f t="shared" si="32"/>
        <v>2.5899999999999888</v>
      </c>
      <c r="F70" s="128">
        <f t="shared" si="33"/>
        <v>13.109999999999991</v>
      </c>
      <c r="G70" s="101"/>
      <c r="H70" s="101"/>
      <c r="I70" s="128"/>
      <c r="J70" s="101"/>
      <c r="K70" s="101"/>
      <c r="L70" s="100"/>
      <c r="M70" s="89"/>
      <c r="N70" s="88"/>
      <c r="O70" s="88"/>
      <c r="P70" s="109"/>
      <c r="Q70" s="88"/>
      <c r="R70" s="88"/>
      <c r="S70" s="88"/>
      <c r="T70" s="88"/>
    </row>
    <row r="71" spans="1:20" ht="17.100000000000001" customHeight="1">
      <c r="A71" s="99"/>
      <c r="B71" s="97">
        <f t="shared" si="30"/>
        <v>2.0999999999999992</v>
      </c>
      <c r="C71" s="127">
        <f t="shared" si="31"/>
        <v>8.9499999999999833</v>
      </c>
      <c r="D71" s="97"/>
      <c r="E71" s="97">
        <f t="shared" si="32"/>
        <v>2.5999999999999885</v>
      </c>
      <c r="F71" s="127">
        <f t="shared" si="33"/>
        <v>13.19999999999999</v>
      </c>
      <c r="G71" s="130"/>
      <c r="H71" s="97"/>
      <c r="I71" s="127"/>
      <c r="J71" s="97"/>
      <c r="K71" s="97"/>
      <c r="L71" s="96"/>
      <c r="M71" s="89"/>
      <c r="N71" s="88"/>
      <c r="O71" s="88"/>
      <c r="P71" s="109"/>
      <c r="Q71" s="88"/>
      <c r="R71" s="88"/>
      <c r="S71" s="88"/>
      <c r="T71" s="88"/>
    </row>
    <row r="72" spans="1:20" ht="17.100000000000001" customHeight="1">
      <c r="A72" s="107"/>
      <c r="B72" s="105">
        <f t="shared" si="30"/>
        <v>2.109999999999999</v>
      </c>
      <c r="C72" s="129">
        <f t="shared" ref="C72:C81" si="34">+C71+$N$27/10</f>
        <v>9.0249999999999826</v>
      </c>
      <c r="D72" s="105"/>
      <c r="E72" s="105">
        <f t="shared" si="32"/>
        <v>2.6099999999999883</v>
      </c>
      <c r="F72" s="129">
        <f t="shared" ref="F72:F81" si="35">+F71+$N$32/10</f>
        <v>13.28999999999999</v>
      </c>
      <c r="G72" s="105"/>
      <c r="H72" s="105"/>
      <c r="I72" s="129"/>
      <c r="J72" s="105"/>
      <c r="K72" s="105"/>
      <c r="L72" s="104"/>
      <c r="M72" s="89"/>
      <c r="N72" s="88"/>
      <c r="O72" s="88"/>
      <c r="P72" s="109"/>
      <c r="Q72" s="88"/>
      <c r="R72" s="88"/>
      <c r="S72" s="88"/>
      <c r="T72" s="88"/>
    </row>
    <row r="73" spans="1:20" ht="17.100000000000001" customHeight="1">
      <c r="A73" s="103"/>
      <c r="B73" s="101">
        <f t="shared" si="30"/>
        <v>2.1199999999999988</v>
      </c>
      <c r="C73" s="128">
        <f t="shared" si="34"/>
        <v>9.0999999999999819</v>
      </c>
      <c r="D73" s="101"/>
      <c r="E73" s="101">
        <f t="shared" si="32"/>
        <v>2.6199999999999881</v>
      </c>
      <c r="F73" s="128">
        <f t="shared" si="35"/>
        <v>13.37999999999999</v>
      </c>
      <c r="G73" s="101"/>
      <c r="H73" s="101"/>
      <c r="I73" s="128"/>
      <c r="J73" s="101"/>
      <c r="K73" s="101"/>
      <c r="L73" s="100"/>
      <c r="M73" s="89"/>
      <c r="N73" s="88"/>
      <c r="O73" s="88"/>
      <c r="P73" s="109"/>
      <c r="Q73" s="88"/>
      <c r="R73" s="88"/>
      <c r="S73" s="88"/>
      <c r="T73" s="88"/>
    </row>
    <row r="74" spans="1:20" ht="17.100000000000001" customHeight="1">
      <c r="A74" s="103"/>
      <c r="B74" s="101">
        <f t="shared" si="30"/>
        <v>2.1299999999999986</v>
      </c>
      <c r="C74" s="128">
        <f t="shared" si="34"/>
        <v>9.1749999999999812</v>
      </c>
      <c r="D74" s="101"/>
      <c r="E74" s="101">
        <f t="shared" si="32"/>
        <v>2.6299999999999879</v>
      </c>
      <c r="F74" s="128">
        <f t="shared" si="35"/>
        <v>13.46999999999999</v>
      </c>
      <c r="G74" s="101"/>
      <c r="H74" s="101"/>
      <c r="I74" s="128"/>
      <c r="J74" s="101"/>
      <c r="K74" s="101"/>
      <c r="L74" s="100"/>
      <c r="M74" s="89"/>
      <c r="N74" s="88"/>
      <c r="O74" s="88"/>
      <c r="P74" s="109"/>
      <c r="Q74" s="88"/>
      <c r="R74" s="88"/>
      <c r="S74" s="88"/>
      <c r="T74" s="88"/>
    </row>
    <row r="75" spans="1:20" ht="17.100000000000001" customHeight="1">
      <c r="A75" s="103"/>
      <c r="B75" s="101">
        <f t="shared" si="30"/>
        <v>2.1399999999999983</v>
      </c>
      <c r="C75" s="128">
        <f t="shared" si="34"/>
        <v>9.2499999999999805</v>
      </c>
      <c r="D75" s="101"/>
      <c r="E75" s="101">
        <f t="shared" si="32"/>
        <v>2.6399999999999877</v>
      </c>
      <c r="F75" s="128">
        <f t="shared" si="35"/>
        <v>13.55999999999999</v>
      </c>
      <c r="G75" s="101"/>
      <c r="H75" s="101"/>
      <c r="I75" s="128"/>
      <c r="J75" s="101"/>
      <c r="K75" s="101"/>
      <c r="L75" s="100"/>
      <c r="M75" s="89"/>
      <c r="N75" s="88"/>
      <c r="O75" s="88"/>
      <c r="P75" s="109"/>
      <c r="Q75" s="88"/>
      <c r="R75" s="88"/>
      <c r="S75" s="88"/>
      <c r="T75" s="88"/>
    </row>
    <row r="76" spans="1:20" ht="17.100000000000001" customHeight="1">
      <c r="A76" s="103"/>
      <c r="B76" s="101">
        <f t="shared" si="30"/>
        <v>2.1499999999999981</v>
      </c>
      <c r="C76" s="128">
        <f t="shared" si="34"/>
        <v>9.3249999999999797</v>
      </c>
      <c r="D76" s="101"/>
      <c r="E76" s="101">
        <f t="shared" si="32"/>
        <v>2.6499999999999875</v>
      </c>
      <c r="F76" s="128">
        <f t="shared" si="35"/>
        <v>13.64999999999999</v>
      </c>
      <c r="G76" s="101"/>
      <c r="H76" s="101"/>
      <c r="I76" s="128"/>
      <c r="J76" s="101"/>
      <c r="K76" s="101"/>
      <c r="L76" s="100"/>
      <c r="M76" s="89"/>
      <c r="N76" s="88"/>
      <c r="O76" s="88"/>
      <c r="P76" s="109"/>
      <c r="Q76" s="88"/>
      <c r="R76" s="88"/>
      <c r="S76" s="88"/>
      <c r="T76" s="88"/>
    </row>
    <row r="77" spans="1:20" ht="17.100000000000001" customHeight="1">
      <c r="A77" s="103"/>
      <c r="B77" s="101">
        <f t="shared" si="30"/>
        <v>2.1599999999999979</v>
      </c>
      <c r="C77" s="128">
        <f t="shared" si="34"/>
        <v>9.399999999999979</v>
      </c>
      <c r="D77" s="101"/>
      <c r="E77" s="101">
        <f t="shared" si="32"/>
        <v>2.6599999999999873</v>
      </c>
      <c r="F77" s="128">
        <f t="shared" si="35"/>
        <v>13.73999999999999</v>
      </c>
      <c r="G77" s="101"/>
      <c r="H77" s="101"/>
      <c r="I77" s="128"/>
      <c r="J77" s="101"/>
      <c r="K77" s="101"/>
      <c r="L77" s="100"/>
      <c r="M77" s="89"/>
      <c r="N77" s="88"/>
      <c r="O77" s="88"/>
      <c r="P77" s="109"/>
      <c r="Q77" s="88"/>
      <c r="R77" s="88"/>
      <c r="S77" s="88"/>
      <c r="T77" s="88"/>
    </row>
    <row r="78" spans="1:20" ht="17.100000000000001" customHeight="1">
      <c r="A78" s="103"/>
      <c r="B78" s="101">
        <f t="shared" si="30"/>
        <v>2.1699999999999977</v>
      </c>
      <c r="C78" s="128">
        <f t="shared" si="34"/>
        <v>9.4749999999999783</v>
      </c>
      <c r="D78" s="101"/>
      <c r="E78" s="101">
        <f t="shared" si="32"/>
        <v>2.6699999999999871</v>
      </c>
      <c r="F78" s="128">
        <f t="shared" si="35"/>
        <v>13.829999999999989</v>
      </c>
      <c r="G78" s="101"/>
      <c r="H78" s="101"/>
      <c r="I78" s="128"/>
      <c r="J78" s="101"/>
      <c r="K78" s="101"/>
      <c r="L78" s="100"/>
      <c r="M78" s="89"/>
      <c r="N78" s="88"/>
      <c r="O78" s="88"/>
      <c r="P78" s="88"/>
      <c r="Q78" s="88"/>
      <c r="R78" s="88"/>
      <c r="S78" s="88"/>
      <c r="T78" s="88"/>
    </row>
    <row r="79" spans="1:20" ht="17.100000000000001" customHeight="1">
      <c r="A79" s="103"/>
      <c r="B79" s="101">
        <f t="shared" si="30"/>
        <v>2.1799999999999975</v>
      </c>
      <c r="C79" s="128">
        <f t="shared" si="34"/>
        <v>9.5499999999999776</v>
      </c>
      <c r="D79" s="101"/>
      <c r="E79" s="101">
        <f t="shared" si="32"/>
        <v>2.6799999999999868</v>
      </c>
      <c r="F79" s="128">
        <f t="shared" si="35"/>
        <v>13.919999999999989</v>
      </c>
      <c r="G79" s="101"/>
      <c r="H79" s="101"/>
      <c r="I79" s="128"/>
      <c r="J79" s="101"/>
      <c r="K79" s="101"/>
      <c r="L79" s="100"/>
      <c r="M79" s="89"/>
      <c r="N79" s="88"/>
      <c r="O79" s="88"/>
      <c r="P79" s="88"/>
      <c r="Q79" s="88"/>
      <c r="R79" s="88"/>
      <c r="S79" s="88"/>
      <c r="T79" s="88"/>
    </row>
    <row r="80" spans="1:20" ht="17.100000000000001" customHeight="1">
      <c r="A80" s="103"/>
      <c r="B80" s="101">
        <f t="shared" si="30"/>
        <v>2.1899999999999973</v>
      </c>
      <c r="C80" s="128">
        <f t="shared" si="34"/>
        <v>9.6249999999999769</v>
      </c>
      <c r="D80" s="101"/>
      <c r="E80" s="101">
        <f t="shared" si="32"/>
        <v>2.6899999999999866</v>
      </c>
      <c r="F80" s="128">
        <f t="shared" si="35"/>
        <v>14.009999999999989</v>
      </c>
      <c r="G80" s="101"/>
      <c r="H80" s="101"/>
      <c r="I80" s="128"/>
      <c r="J80" s="101"/>
      <c r="K80" s="101"/>
      <c r="L80" s="100"/>
      <c r="M80" s="89"/>
      <c r="N80" s="88"/>
      <c r="O80" s="88"/>
      <c r="P80" s="88"/>
      <c r="Q80" s="88"/>
      <c r="R80" s="88"/>
      <c r="S80" s="88"/>
      <c r="T80" s="88"/>
    </row>
    <row r="81" spans="1:20" ht="17.100000000000001" customHeight="1">
      <c r="A81" s="99"/>
      <c r="B81" s="97">
        <f t="shared" si="30"/>
        <v>2.1999999999999971</v>
      </c>
      <c r="C81" s="127">
        <f t="shared" si="34"/>
        <v>9.6999999999999762</v>
      </c>
      <c r="D81" s="97"/>
      <c r="E81" s="97">
        <f t="shared" si="32"/>
        <v>2.6999999999999864</v>
      </c>
      <c r="F81" s="127">
        <f t="shared" si="35"/>
        <v>14.099999999999989</v>
      </c>
      <c r="G81" s="97"/>
      <c r="H81" s="97"/>
      <c r="I81" s="127"/>
      <c r="J81" s="97"/>
      <c r="K81" s="97"/>
      <c r="L81" s="96"/>
      <c r="M81" s="108"/>
      <c r="N81" s="88"/>
      <c r="O81" s="88"/>
      <c r="P81" s="88"/>
      <c r="Q81" s="88"/>
      <c r="R81" s="88"/>
      <c r="S81" s="88"/>
      <c r="T81" s="88"/>
    </row>
    <row r="82" spans="1:20" ht="17.100000000000001" customHeight="1">
      <c r="A82" s="107"/>
      <c r="B82" s="105">
        <f t="shared" si="30"/>
        <v>2.2099999999999969</v>
      </c>
      <c r="C82" s="129">
        <f t="shared" ref="C82:C91" si="36">+C81+$N$28/10</f>
        <v>9.784999999999977</v>
      </c>
      <c r="D82" s="105"/>
      <c r="E82" s="105">
        <f t="shared" si="32"/>
        <v>2.7099999999999862</v>
      </c>
      <c r="F82" s="129">
        <f t="shared" ref="F82:F91" si="37">+F81+$N$33/10</f>
        <v>14.189999999999989</v>
      </c>
      <c r="G82" s="105"/>
      <c r="H82" s="105"/>
      <c r="I82" s="129"/>
      <c r="J82" s="105"/>
      <c r="K82" s="105"/>
      <c r="L82" s="104"/>
      <c r="M82" s="89"/>
      <c r="N82" s="88"/>
      <c r="O82" s="88"/>
      <c r="P82" s="88"/>
      <c r="Q82" s="88"/>
      <c r="R82" s="88"/>
      <c r="S82" s="88"/>
      <c r="T82" s="88"/>
    </row>
    <row r="83" spans="1:20" ht="17.100000000000001" customHeight="1">
      <c r="A83" s="103"/>
      <c r="B83" s="101">
        <f t="shared" si="30"/>
        <v>2.2199999999999966</v>
      </c>
      <c r="C83" s="128">
        <f t="shared" si="36"/>
        <v>9.8699999999999779</v>
      </c>
      <c r="D83" s="101"/>
      <c r="E83" s="101">
        <f t="shared" si="32"/>
        <v>2.719999999999986</v>
      </c>
      <c r="F83" s="128">
        <f t="shared" si="37"/>
        <v>14.279999999999989</v>
      </c>
      <c r="G83" s="101"/>
      <c r="H83" s="101"/>
      <c r="I83" s="128"/>
      <c r="J83" s="101"/>
      <c r="K83" s="101"/>
      <c r="L83" s="100"/>
      <c r="M83" s="89"/>
      <c r="N83" s="88"/>
      <c r="O83" s="88"/>
      <c r="P83" s="88"/>
      <c r="Q83" s="88"/>
      <c r="R83" s="88"/>
      <c r="S83" s="88"/>
      <c r="T83" s="88"/>
    </row>
    <row r="84" spans="1:20" ht="17.100000000000001" customHeight="1">
      <c r="A84" s="103"/>
      <c r="B84" s="101">
        <f t="shared" si="30"/>
        <v>2.2299999999999964</v>
      </c>
      <c r="C84" s="128">
        <f t="shared" si="36"/>
        <v>9.9549999999999788</v>
      </c>
      <c r="D84" s="101"/>
      <c r="E84" s="101">
        <f t="shared" si="32"/>
        <v>2.7299999999999858</v>
      </c>
      <c r="F84" s="128">
        <f t="shared" si="37"/>
        <v>14.369999999999989</v>
      </c>
      <c r="G84" s="101"/>
      <c r="H84" s="101"/>
      <c r="I84" s="128"/>
      <c r="J84" s="101"/>
      <c r="K84" s="101"/>
      <c r="L84" s="100"/>
      <c r="M84" s="89"/>
      <c r="N84" s="88"/>
      <c r="O84" s="88"/>
      <c r="P84" s="88"/>
      <c r="Q84" s="88"/>
      <c r="R84" s="88"/>
      <c r="S84" s="88"/>
      <c r="T84" s="88"/>
    </row>
    <row r="85" spans="1:20" ht="17.100000000000001" customHeight="1">
      <c r="A85" s="103"/>
      <c r="B85" s="101">
        <f t="shared" si="30"/>
        <v>2.2399999999999962</v>
      </c>
      <c r="C85" s="128">
        <f t="shared" si="36"/>
        <v>10.03999999999998</v>
      </c>
      <c r="D85" s="101"/>
      <c r="E85" s="101">
        <f t="shared" si="32"/>
        <v>2.7399999999999856</v>
      </c>
      <c r="F85" s="128">
        <f t="shared" si="37"/>
        <v>14.459999999999988</v>
      </c>
      <c r="G85" s="101"/>
      <c r="H85" s="101"/>
      <c r="I85" s="128"/>
      <c r="J85" s="101"/>
      <c r="K85" s="101"/>
      <c r="L85" s="100"/>
      <c r="M85" s="89"/>
      <c r="N85" s="88"/>
      <c r="O85" s="88"/>
      <c r="P85" s="88"/>
      <c r="Q85" s="88"/>
      <c r="R85" s="88"/>
      <c r="S85" s="88"/>
      <c r="T85" s="88"/>
    </row>
    <row r="86" spans="1:20" ht="17.100000000000001" customHeight="1">
      <c r="A86" s="103"/>
      <c r="B86" s="101">
        <f t="shared" si="30"/>
        <v>2.249999999999996</v>
      </c>
      <c r="C86" s="128">
        <f t="shared" si="36"/>
        <v>10.12499999999998</v>
      </c>
      <c r="D86" s="101"/>
      <c r="E86" s="101">
        <f t="shared" si="32"/>
        <v>2.7499999999999853</v>
      </c>
      <c r="F86" s="128">
        <f t="shared" si="37"/>
        <v>14.549999999999988</v>
      </c>
      <c r="G86" s="101"/>
      <c r="H86" s="101"/>
      <c r="I86" s="128"/>
      <c r="J86" s="101"/>
      <c r="K86" s="101"/>
      <c r="L86" s="100"/>
      <c r="M86" s="89"/>
      <c r="N86" s="88"/>
      <c r="O86" s="88"/>
      <c r="P86" s="88"/>
      <c r="Q86" s="88"/>
      <c r="R86" s="88"/>
      <c r="S86" s="88"/>
      <c r="T86" s="88"/>
    </row>
    <row r="87" spans="1:20" ht="17.100000000000001" customHeight="1">
      <c r="A87" s="103"/>
      <c r="B87" s="101">
        <f t="shared" si="30"/>
        <v>2.2599999999999958</v>
      </c>
      <c r="C87" s="128">
        <f t="shared" si="36"/>
        <v>10.209999999999981</v>
      </c>
      <c r="D87" s="101"/>
      <c r="E87" s="101">
        <f t="shared" si="32"/>
        <v>2.7599999999999851</v>
      </c>
      <c r="F87" s="128">
        <f t="shared" si="37"/>
        <v>14.639999999999988</v>
      </c>
      <c r="G87" s="101"/>
      <c r="H87" s="101"/>
      <c r="I87" s="128"/>
      <c r="J87" s="101"/>
      <c r="K87" s="101"/>
      <c r="L87" s="100"/>
      <c r="M87" s="89"/>
      <c r="N87" s="88"/>
      <c r="O87" s="88"/>
      <c r="P87" s="88"/>
      <c r="Q87" s="88"/>
      <c r="R87" s="88"/>
      <c r="S87" s="88"/>
      <c r="T87" s="88"/>
    </row>
    <row r="88" spans="1:20" ht="17.100000000000001" customHeight="1">
      <c r="A88" s="103"/>
      <c r="B88" s="101">
        <f t="shared" si="30"/>
        <v>2.2699999999999956</v>
      </c>
      <c r="C88" s="128">
        <f t="shared" si="36"/>
        <v>10.294999999999982</v>
      </c>
      <c r="D88" s="101"/>
      <c r="E88" s="101">
        <f t="shared" si="32"/>
        <v>2.7699999999999849</v>
      </c>
      <c r="F88" s="128">
        <f t="shared" si="37"/>
        <v>14.729999999999988</v>
      </c>
      <c r="G88" s="101"/>
      <c r="H88" s="101"/>
      <c r="I88" s="128"/>
      <c r="J88" s="101"/>
      <c r="K88" s="101"/>
      <c r="L88" s="100"/>
      <c r="M88" s="89"/>
      <c r="N88" s="88"/>
      <c r="O88" s="88"/>
      <c r="P88" s="88"/>
      <c r="Q88" s="88"/>
      <c r="R88" s="88"/>
      <c r="S88" s="88"/>
      <c r="T88" s="88"/>
    </row>
    <row r="89" spans="1:20" ht="17.100000000000001" customHeight="1">
      <c r="A89" s="103"/>
      <c r="B89" s="101">
        <f t="shared" si="30"/>
        <v>2.2799999999999954</v>
      </c>
      <c r="C89" s="128">
        <f t="shared" si="36"/>
        <v>10.379999999999983</v>
      </c>
      <c r="D89" s="101"/>
      <c r="E89" s="101">
        <f t="shared" si="32"/>
        <v>2.7799999999999847</v>
      </c>
      <c r="F89" s="128">
        <f t="shared" si="37"/>
        <v>14.819999999999988</v>
      </c>
      <c r="G89" s="101"/>
      <c r="H89" s="101"/>
      <c r="I89" s="128"/>
      <c r="J89" s="101"/>
      <c r="K89" s="101"/>
      <c r="L89" s="100"/>
      <c r="M89" s="89"/>
      <c r="N89" s="88"/>
      <c r="O89" s="88"/>
      <c r="P89" s="88"/>
      <c r="Q89" s="88"/>
      <c r="R89" s="88"/>
      <c r="S89" s="88"/>
      <c r="T89" s="88"/>
    </row>
    <row r="90" spans="1:20" ht="17.100000000000001" customHeight="1">
      <c r="A90" s="103"/>
      <c r="B90" s="101">
        <f t="shared" si="30"/>
        <v>2.2899999999999952</v>
      </c>
      <c r="C90" s="128">
        <f t="shared" si="36"/>
        <v>10.464999999999984</v>
      </c>
      <c r="D90" s="101"/>
      <c r="E90" s="101">
        <f t="shared" si="32"/>
        <v>2.7899999999999845</v>
      </c>
      <c r="F90" s="128">
        <f t="shared" si="37"/>
        <v>14.909999999999988</v>
      </c>
      <c r="G90" s="101"/>
      <c r="H90" s="101"/>
      <c r="I90" s="128"/>
      <c r="J90" s="101"/>
      <c r="K90" s="101"/>
      <c r="L90" s="100"/>
      <c r="M90" s="89"/>
      <c r="N90" s="88"/>
      <c r="O90" s="88"/>
      <c r="P90" s="88"/>
      <c r="Q90" s="88"/>
      <c r="R90" s="88"/>
      <c r="S90" s="88"/>
      <c r="T90" s="88"/>
    </row>
    <row r="91" spans="1:20" ht="17.100000000000001" customHeight="1">
      <c r="A91" s="99"/>
      <c r="B91" s="97">
        <f t="shared" si="30"/>
        <v>2.2999999999999949</v>
      </c>
      <c r="C91" s="127">
        <f t="shared" si="36"/>
        <v>10.549999999999985</v>
      </c>
      <c r="D91" s="97"/>
      <c r="E91" s="97">
        <f t="shared" si="32"/>
        <v>2.7999999999999843</v>
      </c>
      <c r="F91" s="127">
        <f t="shared" si="37"/>
        <v>14.999999999999988</v>
      </c>
      <c r="G91" s="97"/>
      <c r="H91" s="97"/>
      <c r="I91" s="127"/>
      <c r="J91" s="130"/>
      <c r="K91" s="97"/>
      <c r="L91" s="96"/>
      <c r="M91" s="89"/>
      <c r="N91" s="88"/>
      <c r="O91" s="88"/>
      <c r="P91" s="88"/>
      <c r="Q91" s="88"/>
      <c r="R91" s="88"/>
      <c r="S91" s="88"/>
      <c r="T91" s="88"/>
    </row>
    <row r="92" spans="1:20" ht="17.100000000000001" customHeight="1">
      <c r="A92" s="107"/>
      <c r="B92" s="105">
        <f t="shared" si="30"/>
        <v>2.3099999999999947</v>
      </c>
      <c r="C92" s="129">
        <f t="shared" ref="C92:C101" si="38">+C91+$N$29/10</f>
        <v>10.634999999999986</v>
      </c>
      <c r="D92" s="105"/>
      <c r="E92" s="105">
        <f t="shared" si="32"/>
        <v>2.8099999999999841</v>
      </c>
      <c r="F92" s="129">
        <f t="shared" ref="F92:F101" si="39">+F91+$N$34/10</f>
        <v>15.089999999999987</v>
      </c>
      <c r="G92" s="105"/>
      <c r="H92" s="105"/>
      <c r="I92" s="129"/>
      <c r="J92" s="105"/>
      <c r="K92" s="105"/>
      <c r="L92" s="104"/>
      <c r="M92" s="89"/>
      <c r="N92" s="88"/>
      <c r="O92" s="88"/>
      <c r="P92" s="88"/>
      <c r="Q92" s="88"/>
      <c r="R92" s="88"/>
      <c r="S92" s="88"/>
      <c r="T92" s="88"/>
    </row>
    <row r="93" spans="1:20" ht="17.100000000000001" customHeight="1">
      <c r="A93" s="103"/>
      <c r="B93" s="101">
        <f t="shared" si="30"/>
        <v>2.3199999999999945</v>
      </c>
      <c r="C93" s="128">
        <f t="shared" si="38"/>
        <v>10.719999999999986</v>
      </c>
      <c r="D93" s="101"/>
      <c r="E93" s="101">
        <f t="shared" si="32"/>
        <v>2.8199999999999839</v>
      </c>
      <c r="F93" s="128">
        <f t="shared" si="39"/>
        <v>15.179999999999987</v>
      </c>
      <c r="G93" s="101"/>
      <c r="H93" s="101"/>
      <c r="I93" s="128"/>
      <c r="J93" s="101"/>
      <c r="K93" s="101"/>
      <c r="L93" s="100"/>
      <c r="M93" s="89"/>
      <c r="N93" s="88"/>
      <c r="O93" s="88"/>
      <c r="P93" s="88"/>
      <c r="Q93" s="88"/>
      <c r="R93" s="88"/>
      <c r="S93" s="88"/>
      <c r="T93" s="88"/>
    </row>
    <row r="94" spans="1:20" ht="17.100000000000001" customHeight="1">
      <c r="A94" s="103"/>
      <c r="B94" s="101">
        <f t="shared" ref="B94:B110" si="40">B93+0.01</f>
        <v>2.3299999999999943</v>
      </c>
      <c r="C94" s="128">
        <f t="shared" si="38"/>
        <v>10.804999999999987</v>
      </c>
      <c r="D94" s="101"/>
      <c r="E94" s="101">
        <f t="shared" ref="E94:E110" si="41">E93+0.01</f>
        <v>2.8299999999999836</v>
      </c>
      <c r="F94" s="128">
        <f t="shared" si="39"/>
        <v>15.269999999999987</v>
      </c>
      <c r="G94" s="101"/>
      <c r="H94" s="101"/>
      <c r="I94" s="128"/>
      <c r="J94" s="101"/>
      <c r="K94" s="101"/>
      <c r="L94" s="100"/>
      <c r="M94" s="89"/>
      <c r="N94" s="88"/>
      <c r="O94" s="88"/>
      <c r="P94" s="88"/>
      <c r="Q94" s="88"/>
      <c r="R94" s="88"/>
      <c r="S94" s="88"/>
      <c r="T94" s="88"/>
    </row>
    <row r="95" spans="1:20" ht="17.100000000000001" customHeight="1">
      <c r="A95" s="103"/>
      <c r="B95" s="101">
        <f t="shared" si="40"/>
        <v>2.3399999999999941</v>
      </c>
      <c r="C95" s="128">
        <f t="shared" si="38"/>
        <v>10.889999999999988</v>
      </c>
      <c r="D95" s="101"/>
      <c r="E95" s="101">
        <f t="shared" si="41"/>
        <v>2.8399999999999834</v>
      </c>
      <c r="F95" s="128">
        <f t="shared" si="39"/>
        <v>15.359999999999987</v>
      </c>
      <c r="G95" s="101"/>
      <c r="H95" s="101"/>
      <c r="I95" s="128"/>
      <c r="J95" s="101"/>
      <c r="K95" s="101"/>
      <c r="L95" s="100"/>
      <c r="M95" s="89"/>
      <c r="N95" s="88"/>
      <c r="O95" s="88"/>
      <c r="P95" s="88"/>
      <c r="Q95" s="88"/>
      <c r="R95" s="88"/>
      <c r="S95" s="88"/>
      <c r="T95" s="88"/>
    </row>
    <row r="96" spans="1:20" ht="17.100000000000001" customHeight="1">
      <c r="A96" s="103"/>
      <c r="B96" s="101">
        <f t="shared" si="40"/>
        <v>2.3499999999999939</v>
      </c>
      <c r="C96" s="128">
        <f t="shared" si="38"/>
        <v>10.974999999999989</v>
      </c>
      <c r="D96" s="101"/>
      <c r="E96" s="101">
        <f t="shared" si="41"/>
        <v>2.8499999999999832</v>
      </c>
      <c r="F96" s="128">
        <f t="shared" si="39"/>
        <v>15.449999999999987</v>
      </c>
      <c r="G96" s="101"/>
      <c r="H96" s="101"/>
      <c r="I96" s="128"/>
      <c r="J96" s="101"/>
      <c r="K96" s="101"/>
      <c r="L96" s="100"/>
      <c r="M96" s="89"/>
      <c r="N96" s="88"/>
      <c r="O96" s="88"/>
      <c r="P96" s="88"/>
      <c r="Q96" s="88"/>
      <c r="R96" s="88"/>
      <c r="S96" s="88"/>
      <c r="T96" s="88"/>
    </row>
    <row r="97" spans="1:123" ht="17.100000000000001" customHeight="1">
      <c r="A97" s="103"/>
      <c r="B97" s="101">
        <f t="shared" si="40"/>
        <v>2.3599999999999937</v>
      </c>
      <c r="C97" s="128">
        <f t="shared" si="38"/>
        <v>11.05999999999999</v>
      </c>
      <c r="D97" s="101"/>
      <c r="E97" s="101">
        <f t="shared" si="41"/>
        <v>2.859999999999983</v>
      </c>
      <c r="F97" s="128">
        <f t="shared" si="39"/>
        <v>15.539999999999987</v>
      </c>
      <c r="G97" s="101"/>
      <c r="H97" s="101"/>
      <c r="I97" s="128"/>
      <c r="J97" s="101"/>
      <c r="K97" s="101"/>
      <c r="L97" s="100"/>
      <c r="M97" s="89"/>
      <c r="N97" s="88"/>
      <c r="O97" s="88"/>
      <c r="P97" s="88"/>
      <c r="Q97" s="88"/>
      <c r="R97" s="88"/>
      <c r="S97" s="88"/>
      <c r="T97" s="88"/>
    </row>
    <row r="98" spans="1:123" ht="17.100000000000001" customHeight="1">
      <c r="A98" s="103"/>
      <c r="B98" s="101">
        <f t="shared" si="40"/>
        <v>2.3699999999999934</v>
      </c>
      <c r="C98" s="128">
        <f t="shared" si="38"/>
        <v>11.144999999999991</v>
      </c>
      <c r="D98" s="101"/>
      <c r="E98" s="101">
        <f t="shared" si="41"/>
        <v>2.8699999999999828</v>
      </c>
      <c r="F98" s="128">
        <f t="shared" si="39"/>
        <v>15.629999999999987</v>
      </c>
      <c r="G98" s="101"/>
      <c r="H98" s="101"/>
      <c r="I98" s="128"/>
      <c r="J98" s="101"/>
      <c r="K98" s="101"/>
      <c r="L98" s="100"/>
      <c r="M98" s="89"/>
      <c r="N98" s="88"/>
      <c r="O98" s="88"/>
      <c r="P98" s="88"/>
      <c r="Q98" s="88"/>
      <c r="R98" s="88"/>
      <c r="S98" s="88"/>
      <c r="T98" s="88"/>
    </row>
    <row r="99" spans="1:123" ht="17.100000000000001" customHeight="1">
      <c r="A99" s="103"/>
      <c r="B99" s="101">
        <f t="shared" si="40"/>
        <v>2.3799999999999932</v>
      </c>
      <c r="C99" s="128">
        <f t="shared" si="38"/>
        <v>11.229999999999992</v>
      </c>
      <c r="D99" s="101"/>
      <c r="E99" s="101">
        <f t="shared" si="41"/>
        <v>2.8799999999999826</v>
      </c>
      <c r="F99" s="128">
        <f t="shared" si="39"/>
        <v>15.719999999999986</v>
      </c>
      <c r="G99" s="101"/>
      <c r="H99" s="101"/>
      <c r="I99" s="128"/>
      <c r="J99" s="101"/>
      <c r="K99" s="101"/>
      <c r="L99" s="100"/>
      <c r="M99" s="89"/>
      <c r="N99" s="88"/>
      <c r="O99" s="88"/>
      <c r="P99" s="88"/>
      <c r="Q99" s="88"/>
      <c r="R99" s="88"/>
      <c r="S99" s="88"/>
      <c r="T99" s="88"/>
    </row>
    <row r="100" spans="1:123" ht="17.100000000000001" customHeight="1">
      <c r="A100" s="103"/>
      <c r="B100" s="101">
        <f t="shared" si="40"/>
        <v>2.389999999999993</v>
      </c>
      <c r="C100" s="128">
        <f t="shared" si="38"/>
        <v>11.314999999999992</v>
      </c>
      <c r="D100" s="101"/>
      <c r="E100" s="101">
        <f t="shared" si="41"/>
        <v>2.8899999999999824</v>
      </c>
      <c r="F100" s="128">
        <f t="shared" si="39"/>
        <v>15.809999999999986</v>
      </c>
      <c r="G100" s="101"/>
      <c r="H100" s="101"/>
      <c r="I100" s="128"/>
      <c r="J100" s="101"/>
      <c r="K100" s="101"/>
      <c r="L100" s="100"/>
      <c r="M100" s="88"/>
      <c r="N100" s="88"/>
      <c r="O100" s="88"/>
      <c r="P100" s="88"/>
      <c r="Q100" s="88"/>
      <c r="R100" s="88"/>
      <c r="S100" s="88"/>
      <c r="T100" s="88"/>
    </row>
    <row r="101" spans="1:123" ht="17.100000000000001" customHeight="1">
      <c r="A101" s="99"/>
      <c r="B101" s="97">
        <f t="shared" si="40"/>
        <v>2.3999999999999928</v>
      </c>
      <c r="C101" s="127">
        <f t="shared" si="38"/>
        <v>11.399999999999993</v>
      </c>
      <c r="D101" s="97"/>
      <c r="E101" s="97">
        <f t="shared" si="41"/>
        <v>2.8999999999999821</v>
      </c>
      <c r="F101" s="127">
        <f t="shared" si="39"/>
        <v>15.899999999999986</v>
      </c>
      <c r="G101" s="97"/>
      <c r="H101" s="97"/>
      <c r="I101" s="127"/>
      <c r="J101" s="97"/>
      <c r="K101" s="97"/>
      <c r="L101" s="96"/>
      <c r="M101" s="88"/>
      <c r="N101" s="88"/>
      <c r="O101" s="88"/>
      <c r="P101" s="88"/>
      <c r="Q101" s="88"/>
      <c r="R101" s="88"/>
      <c r="S101" s="88"/>
      <c r="T101" s="88"/>
    </row>
    <row r="102" spans="1:123" ht="17.100000000000001" customHeight="1">
      <c r="A102" s="107"/>
      <c r="B102" s="105">
        <f t="shared" si="40"/>
        <v>2.4099999999999926</v>
      </c>
      <c r="C102" s="129">
        <f t="shared" ref="C102:C110" si="42">+C101+$N$30/10</f>
        <v>11.489999999999993</v>
      </c>
      <c r="D102" s="105"/>
      <c r="E102" s="105">
        <f t="shared" si="41"/>
        <v>2.9099999999999819</v>
      </c>
      <c r="F102" s="129">
        <f t="shared" ref="F102:F110" si="43">+F101+$N$35/10</f>
        <v>15.999999999999986</v>
      </c>
      <c r="G102" s="105"/>
      <c r="H102" s="105"/>
      <c r="I102" s="129"/>
      <c r="J102" s="105"/>
      <c r="K102" s="105"/>
      <c r="L102" s="104"/>
      <c r="M102" s="88"/>
      <c r="N102" s="88"/>
      <c r="O102" s="88"/>
      <c r="P102" s="88"/>
      <c r="Q102" s="88"/>
      <c r="R102" s="88"/>
      <c r="S102" s="88"/>
      <c r="T102" s="88"/>
    </row>
    <row r="103" spans="1:123" ht="17.100000000000001" customHeight="1">
      <c r="A103" s="103"/>
      <c r="B103" s="101">
        <f t="shared" si="40"/>
        <v>2.4199999999999924</v>
      </c>
      <c r="C103" s="128">
        <f t="shared" si="42"/>
        <v>11.579999999999993</v>
      </c>
      <c r="D103" s="101"/>
      <c r="E103" s="101">
        <f t="shared" si="41"/>
        <v>2.9199999999999817</v>
      </c>
      <c r="F103" s="128">
        <f t="shared" si="43"/>
        <v>16.099999999999987</v>
      </c>
      <c r="G103" s="101"/>
      <c r="H103" s="101"/>
      <c r="I103" s="128"/>
      <c r="J103" s="101"/>
      <c r="K103" s="101"/>
      <c r="L103" s="100"/>
      <c r="M103" s="88"/>
      <c r="N103" s="88"/>
      <c r="O103" s="88"/>
      <c r="P103" s="88"/>
      <c r="Q103" s="88"/>
      <c r="R103" s="88"/>
      <c r="S103" s="88"/>
      <c r="T103" s="88"/>
    </row>
    <row r="104" spans="1:123" ht="17.100000000000001" customHeight="1">
      <c r="A104" s="103"/>
      <c r="B104" s="101">
        <f t="shared" si="40"/>
        <v>2.4299999999999922</v>
      </c>
      <c r="C104" s="128">
        <f t="shared" si="42"/>
        <v>11.669999999999993</v>
      </c>
      <c r="D104" s="101"/>
      <c r="E104" s="101">
        <f t="shared" si="41"/>
        <v>2.9299999999999815</v>
      </c>
      <c r="F104" s="128">
        <f t="shared" si="43"/>
        <v>16.199999999999989</v>
      </c>
      <c r="G104" s="101"/>
      <c r="H104" s="101"/>
      <c r="I104" s="128"/>
      <c r="J104" s="101"/>
      <c r="K104" s="101"/>
      <c r="L104" s="100"/>
      <c r="M104" s="88"/>
      <c r="N104" s="88"/>
      <c r="O104" s="88"/>
      <c r="P104" s="88"/>
      <c r="Q104" s="88"/>
      <c r="R104" s="88"/>
      <c r="S104" s="88"/>
      <c r="T104" s="88"/>
    </row>
    <row r="105" spans="1:123" ht="17.100000000000001" customHeight="1">
      <c r="A105" s="103"/>
      <c r="B105" s="101">
        <f t="shared" si="40"/>
        <v>2.439999999999992</v>
      </c>
      <c r="C105" s="128">
        <f t="shared" si="42"/>
        <v>11.759999999999993</v>
      </c>
      <c r="D105" s="101"/>
      <c r="E105" s="101">
        <f t="shared" si="41"/>
        <v>2.9399999999999813</v>
      </c>
      <c r="F105" s="128">
        <f t="shared" si="43"/>
        <v>16.29999999999999</v>
      </c>
      <c r="G105" s="101"/>
      <c r="H105" s="101"/>
      <c r="I105" s="128"/>
      <c r="J105" s="101"/>
      <c r="K105" s="101"/>
      <c r="L105" s="100"/>
      <c r="M105" s="88"/>
      <c r="N105" s="88"/>
      <c r="O105" s="88"/>
      <c r="P105" s="88"/>
      <c r="Q105" s="88"/>
      <c r="R105" s="88"/>
      <c r="S105" s="88"/>
      <c r="T105" s="88"/>
    </row>
    <row r="106" spans="1:123" ht="17.100000000000001" customHeight="1">
      <c r="A106" s="103"/>
      <c r="B106" s="101">
        <f t="shared" si="40"/>
        <v>2.4499999999999917</v>
      </c>
      <c r="C106" s="128">
        <f t="shared" si="42"/>
        <v>11.849999999999993</v>
      </c>
      <c r="D106" s="101"/>
      <c r="E106" s="101">
        <f t="shared" si="41"/>
        <v>2.9499999999999811</v>
      </c>
      <c r="F106" s="128">
        <f t="shared" si="43"/>
        <v>16.399999999999991</v>
      </c>
      <c r="G106" s="101"/>
      <c r="H106" s="101"/>
      <c r="I106" s="128"/>
      <c r="J106" s="101"/>
      <c r="K106" s="101"/>
      <c r="L106" s="100"/>
      <c r="M106" s="88"/>
      <c r="N106" s="88"/>
      <c r="O106" s="88"/>
      <c r="P106" s="88"/>
      <c r="Q106" s="88"/>
      <c r="R106" s="88"/>
      <c r="S106" s="88"/>
      <c r="T106" s="88"/>
    </row>
    <row r="107" spans="1:123" ht="17.100000000000001" customHeight="1">
      <c r="A107" s="103"/>
      <c r="B107" s="101">
        <f t="shared" si="40"/>
        <v>2.4599999999999915</v>
      </c>
      <c r="C107" s="128">
        <f t="shared" si="42"/>
        <v>11.939999999999992</v>
      </c>
      <c r="D107" s="101"/>
      <c r="E107" s="101">
        <f t="shared" si="41"/>
        <v>2.9599999999999809</v>
      </c>
      <c r="F107" s="128">
        <f t="shared" si="43"/>
        <v>16.499999999999993</v>
      </c>
      <c r="G107" s="101"/>
      <c r="H107" s="101"/>
      <c r="I107" s="128"/>
      <c r="J107" s="101"/>
      <c r="K107" s="101"/>
      <c r="L107" s="100"/>
    </row>
    <row r="108" spans="1:123" ht="17.100000000000001" customHeight="1">
      <c r="A108" s="103"/>
      <c r="B108" s="101">
        <f t="shared" si="40"/>
        <v>2.4699999999999913</v>
      </c>
      <c r="C108" s="128">
        <f t="shared" si="42"/>
        <v>12.029999999999992</v>
      </c>
      <c r="D108" s="101"/>
      <c r="E108" s="101">
        <f t="shared" si="41"/>
        <v>2.9699999999999807</v>
      </c>
      <c r="F108" s="128">
        <f t="shared" si="43"/>
        <v>16.599999999999994</v>
      </c>
      <c r="G108" s="101"/>
      <c r="H108" s="101"/>
      <c r="I108" s="128"/>
      <c r="J108" s="101"/>
      <c r="K108" s="101"/>
      <c r="L108" s="100"/>
    </row>
    <row r="109" spans="1:123" ht="17.100000000000001" customHeight="1">
      <c r="A109" s="103"/>
      <c r="B109" s="101">
        <f t="shared" si="40"/>
        <v>2.4799999999999911</v>
      </c>
      <c r="C109" s="128">
        <f t="shared" si="42"/>
        <v>12.119999999999992</v>
      </c>
      <c r="D109" s="101"/>
      <c r="E109" s="101">
        <f t="shared" si="41"/>
        <v>2.9799999999999804</v>
      </c>
      <c r="F109" s="128">
        <f t="shared" si="43"/>
        <v>16.699999999999996</v>
      </c>
      <c r="G109" s="101"/>
      <c r="H109" s="101"/>
      <c r="I109" s="128"/>
      <c r="J109" s="101"/>
      <c r="K109" s="101"/>
      <c r="L109" s="100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95"/>
      <c r="AW109" s="95"/>
      <c r="AX109" s="95"/>
      <c r="AY109" s="95"/>
      <c r="AZ109" s="95"/>
      <c r="BA109" s="95"/>
      <c r="BB109" s="95"/>
      <c r="BC109" s="95"/>
      <c r="BD109" s="95"/>
      <c r="BE109" s="95"/>
      <c r="BF109" s="95"/>
      <c r="BG109" s="95"/>
      <c r="BH109" s="95"/>
      <c r="BI109" s="95"/>
      <c r="BJ109" s="95"/>
      <c r="BK109" s="95"/>
      <c r="BL109" s="95"/>
      <c r="BM109" s="95"/>
      <c r="BN109" s="95"/>
      <c r="BO109" s="95"/>
      <c r="BP109" s="95"/>
      <c r="BQ109" s="95"/>
      <c r="BR109" s="95"/>
      <c r="BS109" s="95"/>
      <c r="BT109" s="95"/>
      <c r="BU109" s="95"/>
      <c r="BV109" s="95"/>
      <c r="BW109" s="95"/>
      <c r="BX109" s="95"/>
      <c r="BY109" s="95"/>
      <c r="BZ109" s="95"/>
      <c r="CA109" s="95"/>
      <c r="CB109" s="95"/>
      <c r="CC109" s="95"/>
      <c r="CD109" s="95"/>
      <c r="CE109" s="95"/>
      <c r="CF109" s="95"/>
      <c r="CG109" s="95"/>
      <c r="CH109" s="95"/>
      <c r="CI109" s="95"/>
      <c r="CJ109" s="95"/>
      <c r="CK109" s="95"/>
      <c r="CL109" s="95"/>
      <c r="CM109" s="95"/>
      <c r="CN109" s="95"/>
      <c r="CO109" s="95"/>
      <c r="CP109" s="95"/>
      <c r="CQ109" s="95"/>
      <c r="CR109" s="95"/>
      <c r="CS109" s="95"/>
      <c r="CT109" s="95"/>
      <c r="CU109" s="95"/>
      <c r="CV109" s="95"/>
      <c r="CW109" s="95"/>
      <c r="CX109" s="95"/>
      <c r="CY109" s="95"/>
      <c r="CZ109" s="95"/>
      <c r="DA109" s="95"/>
      <c r="DB109" s="95"/>
      <c r="DC109" s="95"/>
      <c r="DD109" s="95"/>
      <c r="DE109" s="95"/>
      <c r="DF109" s="95"/>
      <c r="DG109" s="95"/>
      <c r="DH109" s="95"/>
      <c r="DI109" s="95"/>
      <c r="DJ109" s="95"/>
      <c r="DK109" s="95"/>
      <c r="DL109" s="95"/>
      <c r="DM109" s="95"/>
      <c r="DN109" s="95"/>
      <c r="DO109" s="95"/>
      <c r="DP109" s="95"/>
      <c r="DQ109" s="95"/>
      <c r="DR109" s="95"/>
      <c r="DS109" s="95"/>
    </row>
    <row r="110" spans="1:123" s="94" customFormat="1" ht="17.100000000000001" customHeight="1">
      <c r="A110" s="99"/>
      <c r="B110" s="97">
        <f t="shared" si="40"/>
        <v>2.4899999999999909</v>
      </c>
      <c r="C110" s="127">
        <f t="shared" si="42"/>
        <v>12.209999999999992</v>
      </c>
      <c r="D110" s="97"/>
      <c r="E110" s="97">
        <f t="shared" si="41"/>
        <v>2.9899999999999802</v>
      </c>
      <c r="F110" s="127">
        <f t="shared" si="43"/>
        <v>16.799999999999997</v>
      </c>
      <c r="G110" s="97"/>
      <c r="H110" s="97"/>
      <c r="I110" s="127"/>
      <c r="J110" s="97"/>
      <c r="K110" s="97"/>
      <c r="L110" s="96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  <c r="AV110" s="95"/>
      <c r="AW110" s="95"/>
      <c r="AX110" s="95"/>
      <c r="AY110" s="95"/>
      <c r="AZ110" s="95"/>
      <c r="BA110" s="95"/>
      <c r="BB110" s="95"/>
      <c r="BC110" s="95"/>
      <c r="BD110" s="95"/>
      <c r="BE110" s="95"/>
      <c r="BF110" s="95"/>
      <c r="BG110" s="95"/>
      <c r="BH110" s="95"/>
      <c r="BI110" s="95"/>
      <c r="BJ110" s="95"/>
      <c r="BK110" s="95"/>
      <c r="BL110" s="95"/>
      <c r="BM110" s="95"/>
      <c r="BN110" s="95"/>
      <c r="BO110" s="95"/>
      <c r="BP110" s="95"/>
      <c r="BQ110" s="95"/>
      <c r="BR110" s="95"/>
      <c r="BS110" s="95"/>
      <c r="BT110" s="95"/>
      <c r="BU110" s="95"/>
      <c r="BV110" s="95"/>
      <c r="BW110" s="95"/>
      <c r="BX110" s="95"/>
      <c r="BY110" s="95"/>
      <c r="BZ110" s="95"/>
      <c r="CA110" s="95"/>
      <c r="CB110" s="95"/>
      <c r="CC110" s="95"/>
      <c r="CD110" s="95"/>
      <c r="CE110" s="95"/>
      <c r="CF110" s="95"/>
      <c r="CG110" s="95"/>
      <c r="CH110" s="95"/>
      <c r="CI110" s="95"/>
      <c r="CJ110" s="95"/>
      <c r="CK110" s="95"/>
      <c r="CL110" s="95"/>
      <c r="CM110" s="95"/>
      <c r="CN110" s="95"/>
      <c r="CO110" s="95"/>
      <c r="CP110" s="95"/>
      <c r="CQ110" s="95"/>
      <c r="CR110" s="95"/>
      <c r="CS110" s="95"/>
      <c r="CT110" s="95"/>
      <c r="CU110" s="95"/>
      <c r="CV110" s="95"/>
      <c r="CW110" s="95"/>
      <c r="CX110" s="95"/>
      <c r="CY110" s="95"/>
      <c r="CZ110" s="95"/>
      <c r="DA110" s="95"/>
      <c r="DB110" s="95"/>
      <c r="DC110" s="95"/>
      <c r="DD110" s="95"/>
      <c r="DE110" s="95"/>
      <c r="DF110" s="95"/>
      <c r="DG110" s="95"/>
      <c r="DH110" s="95"/>
      <c r="DI110" s="95"/>
      <c r="DJ110" s="95"/>
      <c r="DK110" s="95"/>
      <c r="DL110" s="95"/>
      <c r="DM110" s="95"/>
      <c r="DN110" s="95"/>
      <c r="DO110" s="95"/>
      <c r="DP110" s="95"/>
      <c r="DQ110" s="95"/>
      <c r="DR110" s="95"/>
      <c r="DS110" s="95"/>
    </row>
    <row r="111" spans="1:123" ht="24.95" customHeight="1">
      <c r="A111" s="92"/>
      <c r="B111" s="92"/>
      <c r="C111" s="92"/>
      <c r="D111" s="92"/>
      <c r="E111" s="92"/>
      <c r="F111" s="92"/>
      <c r="G111" s="92"/>
      <c r="H111" s="92"/>
      <c r="I111" s="91"/>
      <c r="J111" s="91"/>
      <c r="K111" s="91"/>
      <c r="L111" s="91"/>
      <c r="M111" s="89"/>
      <c r="N111" s="88"/>
      <c r="O111" s="88"/>
      <c r="P111" s="88"/>
      <c r="Q111" s="88"/>
      <c r="R111" s="88"/>
      <c r="S111" s="88"/>
      <c r="T111" s="88"/>
    </row>
    <row r="112" spans="1:123" ht="24.95" customHeight="1">
      <c r="A112" s="92"/>
      <c r="B112" s="92"/>
      <c r="C112" s="92"/>
      <c r="D112" s="92"/>
      <c r="E112" s="92"/>
      <c r="F112" s="92"/>
      <c r="G112" s="92"/>
      <c r="H112" s="92"/>
      <c r="I112" s="91"/>
      <c r="J112" s="91"/>
      <c r="K112" s="91"/>
      <c r="L112" s="91"/>
      <c r="M112" s="89"/>
      <c r="N112" s="88"/>
      <c r="O112" s="88"/>
      <c r="P112" s="88"/>
      <c r="Q112" s="88"/>
      <c r="R112" s="88"/>
      <c r="S112" s="88"/>
      <c r="T112" s="88"/>
    </row>
    <row r="113" spans="1:20" ht="24.95" customHeight="1">
      <c r="A113" s="93"/>
      <c r="B113" s="92"/>
      <c r="C113" s="92"/>
      <c r="D113" s="92"/>
      <c r="E113" s="92"/>
      <c r="F113" s="92"/>
      <c r="G113" s="92"/>
      <c r="H113" s="92"/>
      <c r="I113" s="91"/>
      <c r="J113" s="91"/>
      <c r="K113" s="91"/>
      <c r="L113" s="91"/>
      <c r="M113" s="89"/>
      <c r="N113" s="88"/>
      <c r="O113" s="88"/>
      <c r="P113" s="88"/>
      <c r="Q113" s="88"/>
      <c r="R113" s="88"/>
      <c r="S113" s="88"/>
      <c r="T113" s="88"/>
    </row>
    <row r="114" spans="1:20" ht="24.95" customHeight="1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89"/>
      <c r="N114" s="88"/>
      <c r="O114" s="88"/>
      <c r="P114" s="88"/>
      <c r="Q114" s="88"/>
      <c r="R114" s="88"/>
      <c r="S114" s="88"/>
      <c r="T114" s="88"/>
    </row>
    <row r="115" spans="1:20" ht="24.95" customHeight="1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89"/>
      <c r="N115" s="88"/>
      <c r="O115" s="88"/>
      <c r="P115" s="88"/>
      <c r="Q115" s="88"/>
      <c r="R115" s="88"/>
      <c r="S115" s="88"/>
      <c r="T115" s="88"/>
    </row>
    <row r="116" spans="1:20" ht="17.100000000000001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9"/>
      <c r="N116" s="88"/>
      <c r="O116" s="88"/>
      <c r="P116" s="88"/>
      <c r="Q116" s="88"/>
      <c r="R116" s="88"/>
      <c r="S116" s="88"/>
      <c r="T116" s="88"/>
    </row>
    <row r="117" spans="1:20" ht="17.100000000000001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9"/>
      <c r="N117" s="88"/>
      <c r="O117" s="88"/>
      <c r="P117" s="88"/>
      <c r="Q117" s="88"/>
      <c r="R117" s="88"/>
      <c r="S117" s="88"/>
      <c r="T117" s="88"/>
    </row>
    <row r="118" spans="1:20" ht="17.100000000000001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9"/>
      <c r="N118" s="88"/>
      <c r="O118" s="88"/>
      <c r="P118" s="88"/>
      <c r="Q118" s="88"/>
      <c r="R118" s="88"/>
      <c r="S118" s="88"/>
      <c r="T118" s="88"/>
    </row>
    <row r="119" spans="1:20" ht="17.100000000000001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9"/>
      <c r="N119" s="88"/>
      <c r="O119" s="88"/>
      <c r="P119" s="88"/>
      <c r="Q119" s="88"/>
      <c r="R119" s="88"/>
      <c r="S119" s="88"/>
      <c r="T119" s="88"/>
    </row>
    <row r="120" spans="1:20" ht="17.100000000000001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9"/>
      <c r="N120" s="88"/>
      <c r="O120" s="88"/>
      <c r="P120" s="88"/>
      <c r="Q120" s="88"/>
      <c r="R120" s="88"/>
      <c r="S120" s="88"/>
      <c r="T120" s="88"/>
    </row>
    <row r="121" spans="1:20" ht="17.100000000000001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9"/>
      <c r="N121" s="88"/>
      <c r="O121" s="88"/>
      <c r="P121" s="88"/>
      <c r="Q121" s="88"/>
      <c r="R121" s="88"/>
      <c r="S121" s="88"/>
      <c r="T121" s="88"/>
    </row>
    <row r="122" spans="1:20" ht="17.100000000000001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9"/>
      <c r="N122" s="88"/>
      <c r="O122" s="88"/>
      <c r="P122" s="88"/>
      <c r="Q122" s="88"/>
      <c r="R122" s="88"/>
      <c r="S122" s="88"/>
      <c r="T122" s="88"/>
    </row>
    <row r="123" spans="1:20" ht="17.100000000000001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9"/>
      <c r="N123" s="88"/>
      <c r="O123" s="88"/>
      <c r="P123" s="88"/>
      <c r="Q123" s="88"/>
      <c r="R123" s="88"/>
      <c r="S123" s="88"/>
      <c r="T123" s="88"/>
    </row>
    <row r="124" spans="1:20" ht="17.100000000000001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9"/>
      <c r="N124" s="88"/>
      <c r="O124" s="88"/>
      <c r="P124" s="88"/>
      <c r="Q124" s="88"/>
      <c r="R124" s="88"/>
      <c r="S124" s="88"/>
      <c r="T124" s="88"/>
    </row>
    <row r="125" spans="1:20" ht="17.100000000000001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9"/>
      <c r="N125" s="88"/>
      <c r="O125" s="88"/>
      <c r="P125" s="88"/>
      <c r="Q125" s="88"/>
      <c r="R125" s="88"/>
      <c r="S125" s="88"/>
      <c r="T125" s="88"/>
    </row>
    <row r="126" spans="1:20" ht="17.100000000000001" customHeight="1">
      <c r="A126" s="86"/>
      <c r="B126" s="86"/>
      <c r="C126" s="87"/>
      <c r="D126" s="86"/>
      <c r="E126" s="86"/>
      <c r="F126" s="87"/>
      <c r="G126" s="86"/>
      <c r="H126" s="86"/>
      <c r="I126" s="87"/>
      <c r="J126" s="87"/>
      <c r="K126" s="87"/>
      <c r="L126" s="87"/>
      <c r="M126" s="89"/>
      <c r="N126" s="88"/>
      <c r="O126" s="88"/>
      <c r="P126" s="88"/>
      <c r="Q126" s="88"/>
      <c r="R126" s="88"/>
      <c r="S126" s="88"/>
      <c r="T126" s="88"/>
    </row>
    <row r="127" spans="1:20" ht="17.100000000000001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9"/>
      <c r="N127" s="88"/>
      <c r="O127" s="88"/>
      <c r="P127" s="88"/>
      <c r="Q127" s="88"/>
      <c r="R127" s="88"/>
      <c r="S127" s="88"/>
      <c r="T127" s="88"/>
    </row>
    <row r="128" spans="1:20" ht="17.100000000000001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9"/>
      <c r="N128" s="88"/>
      <c r="O128" s="88"/>
      <c r="P128" s="88"/>
      <c r="Q128" s="88"/>
      <c r="R128" s="88"/>
      <c r="S128" s="88"/>
      <c r="T128" s="88"/>
    </row>
    <row r="129" spans="1:20" ht="17.100000000000001" customHeight="1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9"/>
      <c r="N129" s="88"/>
      <c r="O129" s="88"/>
      <c r="P129" s="88"/>
      <c r="Q129" s="88"/>
      <c r="R129" s="88"/>
      <c r="S129" s="88"/>
      <c r="T129" s="88"/>
    </row>
    <row r="130" spans="1:20" ht="17.100000000000001" customHeight="1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9"/>
      <c r="N130" s="88"/>
      <c r="O130" s="88"/>
      <c r="P130" s="88"/>
      <c r="Q130" s="88"/>
      <c r="R130" s="88"/>
      <c r="S130" s="88"/>
      <c r="T130" s="88"/>
    </row>
    <row r="131" spans="1:20" ht="17.100000000000001" customHeight="1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9"/>
      <c r="N131" s="88"/>
      <c r="O131" s="88"/>
      <c r="P131" s="88"/>
      <c r="Q131" s="88"/>
      <c r="R131" s="88"/>
      <c r="S131" s="88"/>
      <c r="T131" s="88"/>
    </row>
    <row r="132" spans="1:20" ht="17.100000000000001" customHeight="1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9"/>
      <c r="N132" s="88"/>
      <c r="O132" s="88"/>
      <c r="P132" s="88"/>
      <c r="Q132" s="88"/>
      <c r="R132" s="88"/>
      <c r="S132" s="88"/>
      <c r="T132" s="88"/>
    </row>
    <row r="133" spans="1:20" ht="17.100000000000001" customHeight="1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9"/>
      <c r="N133" s="88"/>
      <c r="O133" s="88"/>
      <c r="P133" s="88"/>
      <c r="Q133" s="88"/>
      <c r="R133" s="88"/>
      <c r="S133" s="88"/>
      <c r="T133" s="88"/>
    </row>
    <row r="134" spans="1:20" ht="17.100000000000001" customHeight="1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9"/>
      <c r="N134" s="88"/>
      <c r="O134" s="88"/>
      <c r="P134" s="88"/>
      <c r="Q134" s="88"/>
      <c r="R134" s="88"/>
      <c r="S134" s="88"/>
      <c r="T134" s="88"/>
    </row>
    <row r="135" spans="1:20" ht="17.100000000000001" customHeight="1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9"/>
      <c r="N135" s="88"/>
      <c r="O135" s="88"/>
      <c r="P135" s="88"/>
      <c r="Q135" s="88"/>
      <c r="R135" s="88"/>
      <c r="S135" s="88"/>
      <c r="T135" s="88"/>
    </row>
    <row r="136" spans="1:20" ht="17.100000000000001" customHeight="1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9"/>
      <c r="N136" s="88"/>
      <c r="O136" s="88"/>
      <c r="P136" s="88"/>
      <c r="Q136" s="88"/>
      <c r="R136" s="88"/>
      <c r="S136" s="88"/>
      <c r="T136" s="88"/>
    </row>
    <row r="137" spans="1:20" ht="17.100000000000001" customHeight="1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9"/>
      <c r="N137" s="88"/>
      <c r="O137" s="88"/>
      <c r="P137" s="88"/>
      <c r="Q137" s="88"/>
      <c r="R137" s="88"/>
      <c r="S137" s="88"/>
      <c r="T137" s="88"/>
    </row>
    <row r="138" spans="1:20" ht="17.100000000000001" customHeight="1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9"/>
      <c r="N138" s="88"/>
      <c r="O138" s="88"/>
      <c r="P138" s="88"/>
      <c r="Q138" s="88"/>
      <c r="R138" s="88"/>
      <c r="S138" s="88"/>
      <c r="T138" s="88"/>
    </row>
    <row r="139" spans="1:20" ht="17.100000000000001" customHeight="1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9"/>
      <c r="N139" s="88"/>
      <c r="O139" s="88"/>
      <c r="P139" s="88"/>
      <c r="Q139" s="88"/>
      <c r="R139" s="88"/>
      <c r="S139" s="88"/>
      <c r="T139" s="88"/>
    </row>
    <row r="140" spans="1:20" ht="17.100000000000001" customHeight="1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9"/>
      <c r="N140" s="88"/>
      <c r="O140" s="88"/>
      <c r="P140" s="88"/>
      <c r="Q140" s="88"/>
      <c r="R140" s="88"/>
      <c r="S140" s="88"/>
      <c r="T140" s="88"/>
    </row>
    <row r="141" spans="1:20" ht="17.100000000000001" customHeight="1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9"/>
      <c r="N141" s="88"/>
      <c r="O141" s="88"/>
      <c r="P141" s="88"/>
      <c r="Q141" s="88"/>
      <c r="R141" s="88"/>
      <c r="S141" s="88"/>
      <c r="T141" s="88"/>
    </row>
    <row r="142" spans="1:20" ht="17.100000000000001" customHeight="1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9"/>
      <c r="N142" s="88"/>
      <c r="O142" s="88"/>
      <c r="P142" s="88"/>
      <c r="Q142" s="88"/>
      <c r="R142" s="88"/>
      <c r="S142" s="88"/>
      <c r="T142" s="88"/>
    </row>
    <row r="143" spans="1:20" ht="17.100000000000001" customHeight="1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9"/>
      <c r="N143" s="88"/>
      <c r="O143" s="88"/>
      <c r="P143" s="88"/>
      <c r="Q143" s="88"/>
      <c r="R143" s="88"/>
      <c r="S143" s="88"/>
      <c r="T143" s="88"/>
    </row>
    <row r="144" spans="1:20" ht="17.100000000000001" customHeight="1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9"/>
      <c r="N144" s="88"/>
      <c r="O144" s="88"/>
      <c r="P144" s="88"/>
      <c r="Q144" s="88"/>
      <c r="R144" s="88"/>
      <c r="S144" s="88"/>
      <c r="T144" s="88"/>
    </row>
    <row r="145" spans="1:20" ht="17.100000000000001" customHeight="1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9"/>
      <c r="N145" s="88"/>
      <c r="O145" s="88"/>
      <c r="P145" s="88"/>
      <c r="Q145" s="88"/>
      <c r="R145" s="88"/>
      <c r="S145" s="88"/>
      <c r="T145" s="88"/>
    </row>
    <row r="146" spans="1:20" ht="17.100000000000001" customHeight="1">
      <c r="A146" s="87"/>
      <c r="B146" s="87"/>
      <c r="C146" s="87"/>
      <c r="D146" s="86"/>
      <c r="E146" s="86"/>
      <c r="F146" s="87"/>
      <c r="G146" s="87"/>
      <c r="H146" s="87"/>
      <c r="I146" s="87"/>
      <c r="J146" s="86"/>
      <c r="K146" s="86"/>
      <c r="L146" s="87"/>
      <c r="M146" s="89"/>
      <c r="N146" s="88"/>
      <c r="O146" s="88"/>
      <c r="P146" s="88"/>
      <c r="Q146" s="88"/>
      <c r="R146" s="88"/>
      <c r="S146" s="88"/>
      <c r="T146" s="88"/>
    </row>
    <row r="147" spans="1:20" ht="17.100000000000001" customHeight="1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9"/>
      <c r="N147" s="88"/>
      <c r="O147" s="88"/>
      <c r="P147" s="88"/>
      <c r="Q147" s="88"/>
      <c r="R147" s="88"/>
      <c r="S147" s="88"/>
      <c r="T147" s="88"/>
    </row>
    <row r="148" spans="1:20" ht="17.100000000000001" customHeight="1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9"/>
      <c r="N148" s="88"/>
      <c r="O148" s="88"/>
      <c r="P148" s="88"/>
      <c r="Q148" s="88"/>
      <c r="R148" s="88"/>
      <c r="S148" s="88"/>
      <c r="T148" s="88"/>
    </row>
    <row r="149" spans="1:20" ht="17.100000000000001" customHeight="1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9"/>
      <c r="N149" s="88"/>
      <c r="O149" s="88"/>
      <c r="P149" s="88"/>
      <c r="Q149" s="88"/>
      <c r="R149" s="88"/>
      <c r="S149" s="88"/>
      <c r="T149" s="88"/>
    </row>
    <row r="150" spans="1:20" ht="17.100000000000001" customHeight="1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9"/>
      <c r="N150" s="88"/>
      <c r="O150" s="88"/>
      <c r="P150" s="88"/>
      <c r="Q150" s="88"/>
      <c r="R150" s="88"/>
      <c r="S150" s="88"/>
      <c r="T150" s="88"/>
    </row>
    <row r="151" spans="1:20" ht="17.100000000000001" customHeight="1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9"/>
      <c r="N151" s="88"/>
      <c r="O151" s="88"/>
      <c r="P151" s="88"/>
      <c r="Q151" s="88"/>
      <c r="R151" s="88"/>
      <c r="S151" s="88"/>
      <c r="T151" s="88"/>
    </row>
    <row r="152" spans="1:20" ht="17.100000000000001" customHeight="1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9"/>
      <c r="N152" s="88"/>
      <c r="O152" s="88"/>
      <c r="P152" s="88"/>
      <c r="Q152" s="88"/>
      <c r="R152" s="88"/>
      <c r="S152" s="88"/>
      <c r="T152" s="88"/>
    </row>
    <row r="153" spans="1:20" ht="17.100000000000001" customHeight="1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9"/>
      <c r="N153" s="88"/>
      <c r="O153" s="88"/>
      <c r="P153" s="88"/>
      <c r="Q153" s="88"/>
      <c r="R153" s="88"/>
      <c r="S153" s="88"/>
      <c r="T153" s="88"/>
    </row>
    <row r="154" spans="1:20" ht="17.100000000000001" customHeight="1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9"/>
      <c r="N154" s="88"/>
      <c r="O154" s="88"/>
      <c r="P154" s="88"/>
      <c r="Q154" s="88"/>
      <c r="R154" s="88"/>
      <c r="S154" s="88"/>
      <c r="T154" s="88"/>
    </row>
    <row r="155" spans="1:20" ht="17.100000000000001" customHeight="1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9"/>
      <c r="N155" s="88"/>
      <c r="O155" s="88"/>
      <c r="P155" s="88"/>
      <c r="Q155" s="88"/>
      <c r="R155" s="88"/>
      <c r="S155" s="88"/>
      <c r="T155" s="88"/>
    </row>
    <row r="156" spans="1:20" ht="17.100000000000001" customHeight="1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8"/>
      <c r="N156" s="88"/>
      <c r="O156" s="88"/>
      <c r="P156" s="88"/>
      <c r="Q156" s="88"/>
      <c r="R156" s="88"/>
      <c r="S156" s="88"/>
      <c r="T156" s="88"/>
    </row>
    <row r="157" spans="1:20" ht="17.100000000000001" customHeight="1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8"/>
      <c r="N157" s="88"/>
      <c r="O157" s="88"/>
      <c r="P157" s="88"/>
      <c r="Q157" s="88"/>
      <c r="R157" s="88"/>
      <c r="S157" s="88"/>
      <c r="T157" s="88"/>
    </row>
    <row r="158" spans="1:20" ht="17.100000000000001" customHeight="1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8"/>
      <c r="N158" s="88"/>
      <c r="O158" s="88"/>
      <c r="P158" s="88"/>
      <c r="Q158" s="88"/>
      <c r="R158" s="88"/>
      <c r="S158" s="88"/>
      <c r="T158" s="88"/>
    </row>
    <row r="159" spans="1:20" ht="17.100000000000001" customHeight="1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8"/>
      <c r="N159" s="88"/>
      <c r="O159" s="88"/>
      <c r="P159" s="88"/>
      <c r="Q159" s="88"/>
      <c r="R159" s="88"/>
      <c r="S159" s="88"/>
      <c r="T159" s="88"/>
    </row>
    <row r="160" spans="1:20" ht="17.100000000000001" customHeight="1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8"/>
      <c r="N160" s="88"/>
      <c r="O160" s="88"/>
      <c r="P160" s="88"/>
      <c r="Q160" s="88"/>
      <c r="R160" s="88"/>
      <c r="S160" s="88"/>
      <c r="T160" s="88"/>
    </row>
    <row r="161" spans="1:20" ht="17.100000000000001" customHeight="1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8"/>
      <c r="N161" s="88"/>
      <c r="O161" s="88"/>
      <c r="P161" s="88"/>
      <c r="Q161" s="88"/>
      <c r="R161" s="88"/>
      <c r="S161" s="88"/>
      <c r="T161" s="88"/>
    </row>
    <row r="162" spans="1:20" ht="17.100000000000001" customHeight="1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8"/>
      <c r="N162" s="88"/>
      <c r="O162" s="88"/>
      <c r="P162" s="88"/>
      <c r="Q162" s="88"/>
      <c r="R162" s="88"/>
      <c r="S162" s="88"/>
      <c r="T162" s="88"/>
    </row>
    <row r="163" spans="1:20" ht="17.100000000000001" customHeight="1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</row>
    <row r="164" spans="1:20" ht="17.100000000000001" customHeight="1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</row>
    <row r="165" spans="1:20" ht="17.100000000000001" customHeight="1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</row>
    <row r="166" spans="1:20" ht="17.100000000000001" customHeight="1">
      <c r="A166" s="87"/>
      <c r="B166" s="87"/>
      <c r="C166" s="86"/>
      <c r="D166" s="87"/>
      <c r="E166" s="87"/>
      <c r="F166" s="86"/>
      <c r="G166" s="87"/>
      <c r="H166" s="87"/>
      <c r="I166" s="86"/>
      <c r="J166" s="87"/>
      <c r="K166" s="87"/>
      <c r="L166" s="86"/>
    </row>
    <row r="167" spans="1:20" ht="15.95" customHeight="1">
      <c r="A167" s="87"/>
      <c r="B167" s="87"/>
      <c r="C167" s="86"/>
      <c r="D167" s="87"/>
      <c r="E167" s="87"/>
      <c r="F167" s="86"/>
      <c r="G167" s="87"/>
      <c r="H167" s="87"/>
      <c r="I167" s="86"/>
      <c r="J167" s="87"/>
      <c r="K167" s="87"/>
      <c r="L167" s="86"/>
    </row>
    <row r="168" spans="1:20" ht="15.95" customHeight="1">
      <c r="A168" s="87"/>
      <c r="B168" s="87"/>
      <c r="C168" s="86"/>
      <c r="D168" s="87"/>
      <c r="E168" s="87"/>
      <c r="F168" s="86"/>
      <c r="G168" s="87"/>
      <c r="H168" s="87"/>
      <c r="I168" s="86"/>
      <c r="J168" s="87"/>
      <c r="K168" s="87"/>
      <c r="L168" s="86"/>
    </row>
    <row r="169" spans="1:20" ht="15.95" customHeight="1">
      <c r="A169" s="87"/>
      <c r="B169" s="87"/>
      <c r="C169" s="86"/>
      <c r="D169" s="87"/>
      <c r="E169" s="87"/>
      <c r="F169" s="86"/>
      <c r="G169" s="87"/>
      <c r="H169" s="87"/>
      <c r="I169" s="86"/>
      <c r="J169" s="87"/>
      <c r="K169" s="87"/>
      <c r="L169" s="86"/>
    </row>
    <row r="170" spans="1:20" ht="15.95" customHeight="1">
      <c r="A170" s="87"/>
      <c r="B170" s="87"/>
      <c r="C170" s="86"/>
      <c r="D170" s="87"/>
      <c r="E170" s="87"/>
      <c r="F170" s="86"/>
      <c r="G170" s="87"/>
      <c r="H170" s="87"/>
      <c r="I170" s="86"/>
      <c r="J170" s="87"/>
      <c r="K170" s="87"/>
      <c r="L170" s="86"/>
    </row>
    <row r="171" spans="1:20">
      <c r="A171" s="85"/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</row>
    <row r="172" spans="1:20">
      <c r="A172" s="85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</row>
    <row r="173" spans="1:20">
      <c r="A173" s="85"/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</row>
  </sheetData>
  <mergeCells count="1">
    <mergeCell ref="M3:O3"/>
  </mergeCells>
  <pageMargins left="0.86614173228346458" right="0.27559055118110237" top="0.31496062992125984" bottom="0.19685039370078741" header="0.39370078740157483" footer="0.39370078740157483"/>
  <pageSetup paperSize="9" scale="82" orientation="portrait" horizontalDpi="360" verticalDpi="360" r:id="rId1"/>
  <headerFooter alignWithMargins="0"/>
  <rowBreaks count="1" manualBreakCount="1">
    <brk id="55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ฟอร์มปล่าว</vt:lpstr>
      <vt:lpstr>กายภาพ ไซฟ่อนห้วยยาง</vt:lpstr>
      <vt:lpstr> ไซฟ่อนห้วยยาง(Nov,18)</vt:lpstr>
      <vt:lpstr>' ไซฟ่อนห้วยยาง(Nov,18)'!Print_Area</vt:lpstr>
      <vt:lpstr>'กายภาพ ไซฟ่อนห้วยยาง'!Print_Area</vt:lpstr>
      <vt:lpstr>ฟอร์มปล่าว!Print_Area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Tualek</cp:lastModifiedBy>
  <cp:lastPrinted>2016-12-15T09:14:50Z</cp:lastPrinted>
  <dcterms:created xsi:type="dcterms:W3CDTF">2016-08-01T04:32:40Z</dcterms:created>
  <dcterms:modified xsi:type="dcterms:W3CDTF">2016-12-15T09:15:16Z</dcterms:modified>
</cp:coreProperties>
</file>